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3040" windowHeight="8750" firstSheet="4" activeTab="4"/>
  </bookViews>
  <sheets>
    <sheet name="Table 1" sheetId="1" state="hidden" r:id="rId1"/>
    <sheet name="Table 1(2)" sheetId="4" state="hidden" r:id="rId2"/>
    <sheet name="табл1 24.08.23" sheetId="6" state="hidden" r:id="rId3"/>
    <sheet name="29.08.23" sheetId="5" state="hidden" r:id="rId4"/>
    <sheet name="13.05.24" sheetId="7" r:id="rId5"/>
  </sheets>
  <definedNames>
    <definedName name="_xlnm.Print_Area" localSheetId="1">'Table 1(2)'!$A$1:$X$45</definedName>
  </definedNames>
  <calcPr calcId="162913" refMode="R1C1"/>
</workbook>
</file>

<file path=xl/calcChain.xml><?xml version="1.0" encoding="utf-8"?>
<calcChain xmlns="http://schemas.openxmlformats.org/spreadsheetml/2006/main">
  <c r="L34" i="7" l="1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9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18" i="7"/>
  <c r="J10" i="7"/>
  <c r="J11" i="7"/>
  <c r="J12" i="7"/>
  <c r="J13" i="7"/>
  <c r="J14" i="7"/>
  <c r="J15" i="7"/>
  <c r="J16" i="7"/>
  <c r="J17" i="7"/>
  <c r="J9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18" i="7"/>
  <c r="I14" i="7"/>
  <c r="I15" i="7"/>
  <c r="I16" i="7"/>
  <c r="I17" i="7"/>
  <c r="I10" i="7"/>
  <c r="I11" i="7"/>
  <c r="I12" i="7"/>
  <c r="I13" i="7"/>
  <c r="I9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8" i="7"/>
  <c r="H10" i="7"/>
  <c r="H11" i="7"/>
  <c r="H12" i="7"/>
  <c r="H13" i="7"/>
  <c r="H14" i="7"/>
  <c r="H15" i="7"/>
  <c r="H16" i="7"/>
  <c r="H17" i="7"/>
  <c r="H9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8" i="7"/>
  <c r="G10" i="7"/>
  <c r="G11" i="7"/>
  <c r="G12" i="7"/>
  <c r="G13" i="7"/>
  <c r="G14" i="7"/>
  <c r="G15" i="7"/>
  <c r="G16" i="7"/>
  <c r="G17" i="7"/>
  <c r="G9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8" i="7"/>
  <c r="F10" i="7"/>
  <c r="F11" i="7"/>
  <c r="F12" i="7"/>
  <c r="F13" i="7"/>
  <c r="F14" i="7"/>
  <c r="F15" i="7"/>
  <c r="F16" i="7"/>
  <c r="F17" i="7"/>
  <c r="F9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8" i="7"/>
  <c r="E10" i="7"/>
  <c r="E11" i="7"/>
  <c r="E12" i="7"/>
  <c r="E13" i="7"/>
  <c r="E14" i="7"/>
  <c r="E15" i="7"/>
  <c r="E16" i="7"/>
  <c r="E17" i="7"/>
  <c r="E9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8" i="7"/>
  <c r="D10" i="7"/>
  <c r="D11" i="7"/>
  <c r="D12" i="7"/>
  <c r="D13" i="7"/>
  <c r="D14" i="7"/>
  <c r="D15" i="7"/>
  <c r="D16" i="7"/>
  <c r="D17" i="7"/>
  <c r="D9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8" i="7"/>
  <c r="C10" i="7"/>
  <c r="C11" i="7"/>
  <c r="C12" i="7"/>
  <c r="C13" i="7"/>
  <c r="C14" i="7"/>
  <c r="C15" i="7"/>
  <c r="C16" i="7"/>
  <c r="C17" i="7"/>
  <c r="C9" i="7"/>
  <c r="B10" i="7"/>
  <c r="B11" i="7"/>
  <c r="B12" i="7"/>
  <c r="B13" i="7"/>
  <c r="B14" i="7"/>
  <c r="B15" i="7"/>
  <c r="B16" i="7"/>
  <c r="B17" i="7"/>
  <c r="B9" i="7"/>
  <c r="J10" i="5" l="1"/>
  <c r="J11" i="5"/>
  <c r="J12" i="5"/>
  <c r="J13" i="5"/>
  <c r="J14" i="5"/>
  <c r="J15" i="5"/>
  <c r="J16" i="5"/>
  <c r="J17" i="5"/>
  <c r="J9" i="5"/>
  <c r="I10" i="5"/>
  <c r="I11" i="5"/>
  <c r="I12" i="5"/>
  <c r="I13" i="5"/>
  <c r="I14" i="5"/>
  <c r="I15" i="5"/>
  <c r="I16" i="5"/>
  <c r="I17" i="5"/>
  <c r="I9" i="5"/>
  <c r="H10" i="5"/>
  <c r="H11" i="5"/>
  <c r="H12" i="5"/>
  <c r="H13" i="5"/>
  <c r="H14" i="5"/>
  <c r="H15" i="5"/>
  <c r="H16" i="5"/>
  <c r="H17" i="5"/>
  <c r="H9" i="5"/>
  <c r="G10" i="5"/>
  <c r="G11" i="5"/>
  <c r="G12" i="5"/>
  <c r="G13" i="5"/>
  <c r="G14" i="5"/>
  <c r="G15" i="5"/>
  <c r="G16" i="5"/>
  <c r="G17" i="5"/>
  <c r="G9" i="5"/>
  <c r="F10" i="5"/>
  <c r="F11" i="5"/>
  <c r="F12" i="5"/>
  <c r="F13" i="5"/>
  <c r="F14" i="5"/>
  <c r="F15" i="5"/>
  <c r="F16" i="5"/>
  <c r="F17" i="5"/>
  <c r="F9" i="5"/>
  <c r="E10" i="5"/>
  <c r="E11" i="5"/>
  <c r="E12" i="5"/>
  <c r="E13" i="5"/>
  <c r="E14" i="5"/>
  <c r="E15" i="5"/>
  <c r="E16" i="5"/>
  <c r="E17" i="5"/>
  <c r="E9" i="5"/>
  <c r="D10" i="5"/>
  <c r="D11" i="5"/>
  <c r="D12" i="5"/>
  <c r="D13" i="5"/>
  <c r="D14" i="5"/>
  <c r="D15" i="5"/>
  <c r="D16" i="5"/>
  <c r="D17" i="5"/>
  <c r="D9" i="5"/>
  <c r="C10" i="5"/>
  <c r="C11" i="5"/>
  <c r="C12" i="5"/>
  <c r="C13" i="5"/>
  <c r="C14" i="5"/>
  <c r="C15" i="5"/>
  <c r="C16" i="5"/>
  <c r="C17" i="5"/>
  <c r="C9" i="5"/>
  <c r="B10" i="5"/>
  <c r="B11" i="5"/>
  <c r="B12" i="5"/>
  <c r="B13" i="5"/>
  <c r="B14" i="5"/>
  <c r="B15" i="5"/>
  <c r="B16" i="5"/>
  <c r="B17" i="5"/>
  <c r="B9" i="5"/>
  <c r="L34" i="5" l="1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9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10" i="5"/>
  <c r="Q11" i="5"/>
  <c r="Q12" i="5"/>
  <c r="Q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9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10" i="5"/>
  <c r="K9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G12" i="4"/>
  <c r="C8" i="4" l="1"/>
  <c r="D8" i="4"/>
  <c r="F8" i="4"/>
  <c r="G8" i="4"/>
  <c r="I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C9" i="4"/>
  <c r="D9" i="4"/>
  <c r="F9" i="4"/>
  <c r="G9" i="4"/>
  <c r="H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C10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D11" i="4"/>
  <c r="E11" i="4"/>
  <c r="F11" i="4"/>
  <c r="G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C12" i="4"/>
  <c r="D12" i="4"/>
  <c r="E12" i="4"/>
  <c r="F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C13" i="4"/>
  <c r="E13" i="4"/>
  <c r="F13" i="4"/>
  <c r="H13" i="4"/>
  <c r="I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C14" i="4"/>
  <c r="D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C16" i="4"/>
  <c r="D16" i="4"/>
  <c r="E16" i="4"/>
  <c r="F16" i="4"/>
  <c r="H16" i="4"/>
  <c r="I16" i="4"/>
  <c r="J16" i="4"/>
  <c r="K16" i="4"/>
  <c r="L16" i="4"/>
  <c r="N16" i="4"/>
  <c r="O16" i="4"/>
  <c r="P16" i="4"/>
  <c r="Q16" i="4"/>
  <c r="R16" i="4"/>
  <c r="S16" i="4"/>
  <c r="T16" i="4"/>
  <c r="U16" i="4"/>
  <c r="V16" i="4"/>
  <c r="W16" i="4"/>
  <c r="X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C19" i="4"/>
  <c r="D19" i="4"/>
  <c r="E19" i="4"/>
  <c r="F19" i="4"/>
  <c r="G19" i="4"/>
  <c r="H19" i="4"/>
  <c r="I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B9" i="4"/>
  <c r="B10" i="4"/>
  <c r="B12" i="4"/>
  <c r="B13" i="4"/>
  <c r="B15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8" i="4"/>
</calcChain>
</file>

<file path=xl/comments1.xml><?xml version="1.0" encoding="utf-8"?>
<comments xmlns="http://schemas.openxmlformats.org/spreadsheetml/2006/main">
  <authors>
    <author>Пользователь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изменении цен - проверить!!!!!!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изменении цен - проверить!!!!!!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<sst xmlns="http://schemas.openxmlformats.org/spreadsheetml/2006/main" count="689" uniqueCount="185">
  <si>
    <r>
      <rPr>
        <b/>
        <sz val="12"/>
        <rFont val="Times New Roman"/>
        <family val="1"/>
      </rPr>
      <t>Базовая комплектация: Полотно из стальных «сэндвич» панелей (тиснением микроволна) 50 мм толщиной, усилителями под петли и торцевыми крышками из оцинкованной стали, заполненных вспененным полиуретаном. Стандартный цвет: белый, коричневый, красный, зеленый, синий. Поверхность панели "апельсиновая корка". Комплект крепежных элементов. Комплект резиновых уплотнителей периметра проема. Торсионные пружины. Ручка.</t>
    </r>
  </si>
  <si>
    <r>
      <rPr>
        <sz val="12"/>
        <rFont val="Times New Roman"/>
        <family val="1"/>
      </rPr>
      <t>Габарит, мм</t>
    </r>
  </si>
  <si>
    <r>
      <rPr>
        <b/>
        <sz val="12"/>
        <rFont val="Arial"/>
        <family val="2"/>
      </rPr>
      <t>МОНТАЖ ВОРОТ</t>
    </r>
  </si>
  <si>
    <r>
      <rPr>
        <b/>
        <sz val="12"/>
        <rFont val="Times New Roman"/>
        <family val="1"/>
      </rPr>
      <t>площадь</t>
    </r>
  </si>
  <si>
    <r>
      <rPr>
        <b/>
        <sz val="12"/>
        <rFont val="Times New Roman"/>
        <family val="1"/>
      </rPr>
      <t>цена</t>
    </r>
  </si>
  <si>
    <r>
      <rPr>
        <sz val="12"/>
        <rFont val="Arial"/>
        <family val="2"/>
      </rPr>
      <t>вертикальный монтаж
повышенный монтаж</t>
    </r>
  </si>
  <si>
    <r>
      <rPr>
        <sz val="12"/>
        <rFont val="Times New Roman"/>
        <family val="1"/>
      </rPr>
      <t>до 8 м2</t>
    </r>
  </si>
  <si>
    <r>
      <rPr>
        <sz val="12"/>
        <rFont val="Times New Roman"/>
        <family val="1"/>
      </rPr>
      <t>8-12 м2</t>
    </r>
  </si>
  <si>
    <r>
      <rPr>
        <sz val="12"/>
        <color rgb="FFFF0000"/>
        <rFont val="Arial"/>
        <family val="2"/>
      </rPr>
      <t>стоимость монтажа ворот добавляется в стоимости ворот по прайсу</t>
    </r>
  </si>
  <si>
    <r>
      <rPr>
        <sz val="12"/>
        <rFont val="Times New Roman"/>
        <family val="1"/>
      </rPr>
      <t>12-16 м2</t>
    </r>
  </si>
  <si>
    <r>
      <rPr>
        <sz val="12"/>
        <rFont val="Times New Roman"/>
        <family val="1"/>
      </rPr>
      <t>более 16 м2</t>
    </r>
  </si>
  <si>
    <r>
      <rPr>
        <b/>
        <sz val="12"/>
        <rFont val="Times New Roman"/>
        <family val="1"/>
      </rPr>
      <t>Базовая комплектация: Полотно из стальных «сэндвич» панелей (тиснением микроволна) 50 мм толщиной, усилителями под петли и торцевыми крышками из оцинкованной стали, заполненных вспененным полиуретаном. Стандартный цвет: белый, коричневый, красный, зеленый, синий. Поверхность панели "апельсиновая корка".
Комплект крепежных элементов. Комплект резиновых уплотнителей периметра проема. Торсионные пружины. Ручка.</t>
    </r>
  </si>
  <si>
    <r>
      <rPr>
        <b/>
        <sz val="12"/>
        <rFont val="Courier New"/>
        <family val="3"/>
      </rPr>
      <t>Все цены приведены в руб. с учетом НДС.</t>
    </r>
  </si>
  <si>
    <t>20 000
18 000</t>
  </si>
  <si>
    <t>22 000
20 000</t>
  </si>
  <si>
    <t>Базовая комплектация: Полотно из стальных «сэндвич» панелей (тиснением микроволна) 50 мм толщиной, усилителями под петли и торцевыми крышками из оцинкованной стали, заполненных вспененным полиуретаном. Стандартный цвет: белый, коричневый, красный, зеленый, синий. Поверхность панели "апельсиновая корка". Комплект крепежных элементов. Комплект резиновых уплотнителей периметра проема. Торсионные пружины. Ручка.</t>
  </si>
  <si>
    <t>Тел. (3952) 20-20-13</t>
  </si>
  <si>
    <t>E-mail: trade@202013.ru Сайт: www.202013.ru</t>
  </si>
  <si>
    <t>Сницарёв А.Ю.</t>
  </si>
  <si>
    <t>ООО «Стальные системы-Шелехов»</t>
  </si>
  <si>
    <t xml:space="preserve">         Утверждаю ________________________</t>
  </si>
  <si>
    <t>ДОСТАВКА</t>
  </si>
  <si>
    <t>Место</t>
  </si>
  <si>
    <t>Цена</t>
  </si>
  <si>
    <t>Шелехов</t>
  </si>
  <si>
    <t>Введенщина</t>
  </si>
  <si>
    <t>Баклаши</t>
  </si>
  <si>
    <t>Смоленщина</t>
  </si>
  <si>
    <t>М.Падь и тракт</t>
  </si>
  <si>
    <t>Байкальский тракт</t>
  </si>
  <si>
    <t>3000 - 5000</t>
  </si>
  <si>
    <t>Хомутово</t>
  </si>
  <si>
    <t>Ангарск</t>
  </si>
  <si>
    <t>Усолье-Сибирское</t>
  </si>
  <si>
    <t>НАИМЕНОВАНИЕ</t>
  </si>
  <si>
    <t>ЦЕНА</t>
  </si>
  <si>
    <t>Ламель, м2</t>
  </si>
  <si>
    <t>Иркутск</t>
  </si>
  <si>
    <r>
      <rPr>
        <b/>
        <sz val="7"/>
        <rFont val="Times New Roman"/>
        <family val="1"/>
      </rPr>
      <t>51 000</t>
    </r>
  </si>
  <si>
    <r>
      <rPr>
        <b/>
        <sz val="7"/>
        <rFont val="Times New Roman"/>
        <family val="1"/>
      </rPr>
      <t>52 000</t>
    </r>
  </si>
  <si>
    <r>
      <rPr>
        <b/>
        <sz val="7"/>
        <rFont val="Times New Roman"/>
        <family val="1"/>
      </rPr>
      <t>53 000</t>
    </r>
  </si>
  <si>
    <r>
      <rPr>
        <b/>
        <sz val="7"/>
        <rFont val="Times New Roman"/>
        <family val="1"/>
      </rPr>
      <t>53 500</t>
    </r>
  </si>
  <si>
    <r>
      <rPr>
        <b/>
        <sz val="7"/>
        <rFont val="Times New Roman"/>
        <family val="1"/>
      </rPr>
      <t>54 000</t>
    </r>
  </si>
  <si>
    <r>
      <rPr>
        <b/>
        <sz val="7"/>
        <rFont val="Times New Roman"/>
        <family val="1"/>
      </rPr>
      <t>55 000</t>
    </r>
  </si>
  <si>
    <r>
      <rPr>
        <b/>
        <sz val="7"/>
        <rFont val="Times New Roman"/>
        <family val="1"/>
      </rPr>
      <t>55 500</t>
    </r>
  </si>
  <si>
    <r>
      <rPr>
        <b/>
        <sz val="7"/>
        <rFont val="Times New Roman"/>
        <family val="1"/>
      </rPr>
      <t>56 000</t>
    </r>
  </si>
  <si>
    <r>
      <rPr>
        <b/>
        <sz val="7"/>
        <rFont val="Times New Roman"/>
        <family val="1"/>
      </rPr>
      <t>56 500</t>
    </r>
  </si>
  <si>
    <r>
      <rPr>
        <b/>
        <sz val="7"/>
        <rFont val="Times New Roman"/>
        <family val="1"/>
      </rPr>
      <t>60 000</t>
    </r>
  </si>
  <si>
    <r>
      <rPr>
        <b/>
        <sz val="7"/>
        <rFont val="Times New Roman"/>
        <family val="1"/>
      </rPr>
      <t>63 000</t>
    </r>
  </si>
  <si>
    <r>
      <rPr>
        <b/>
        <sz val="7"/>
        <rFont val="Times New Roman"/>
        <family val="1"/>
      </rPr>
      <t>66 000</t>
    </r>
  </si>
  <si>
    <r>
      <rPr>
        <b/>
        <sz val="7"/>
        <rFont val="Times New Roman"/>
        <family val="1"/>
      </rPr>
      <t>68 000</t>
    </r>
  </si>
  <si>
    <r>
      <rPr>
        <b/>
        <sz val="7"/>
        <rFont val="Times New Roman"/>
        <family val="1"/>
      </rPr>
      <t>71 000</t>
    </r>
  </si>
  <si>
    <r>
      <rPr>
        <b/>
        <sz val="7"/>
        <rFont val="Times New Roman"/>
        <family val="1"/>
      </rPr>
      <t>74 000</t>
    </r>
  </si>
  <si>
    <r>
      <rPr>
        <b/>
        <sz val="7"/>
        <rFont val="Times New Roman"/>
        <family val="1"/>
      </rPr>
      <t>75 000</t>
    </r>
  </si>
  <si>
    <r>
      <rPr>
        <b/>
        <sz val="7"/>
        <rFont val="Times New Roman"/>
        <family val="1"/>
      </rPr>
      <t>77 000</t>
    </r>
  </si>
  <si>
    <r>
      <rPr>
        <b/>
        <sz val="7"/>
        <rFont val="Times New Roman"/>
        <family val="1"/>
      </rPr>
      <t>79 000</t>
    </r>
  </si>
  <si>
    <r>
      <rPr>
        <b/>
        <sz val="7"/>
        <rFont val="Times New Roman"/>
        <family val="1"/>
      </rPr>
      <t>81 000</t>
    </r>
  </si>
  <si>
    <r>
      <rPr>
        <b/>
        <sz val="7"/>
        <rFont val="Times New Roman"/>
        <family val="1"/>
      </rPr>
      <t>85 000</t>
    </r>
  </si>
  <si>
    <r>
      <rPr>
        <b/>
        <sz val="7"/>
        <rFont val="Times New Roman"/>
        <family val="1"/>
      </rPr>
      <t>88 000</t>
    </r>
  </si>
  <si>
    <r>
      <rPr>
        <b/>
        <sz val="7"/>
        <rFont val="Times New Roman"/>
        <family val="1"/>
      </rPr>
      <t>89 000</t>
    </r>
  </si>
  <si>
    <r>
      <rPr>
        <b/>
        <sz val="7"/>
        <rFont val="Times New Roman"/>
        <family val="1"/>
      </rPr>
      <t>90 000</t>
    </r>
  </si>
  <si>
    <r>
      <rPr>
        <b/>
        <sz val="7"/>
        <rFont val="Times New Roman"/>
        <family val="1"/>
      </rPr>
      <t xml:space="preserve">ООО «Стальные системы-Шелехов»                                                                                             </t>
    </r>
    <r>
      <rPr>
        <sz val="7"/>
        <rFont val="Times New Roman"/>
        <family val="1"/>
      </rPr>
      <t xml:space="preserve">Утверждаю </t>
    </r>
    <r>
      <rPr>
        <u/>
        <sz val="7"/>
        <rFont val="Times New Roman"/>
        <family val="1"/>
      </rPr>
      <t> </t>
    </r>
  </si>
  <si>
    <r>
      <rPr>
        <sz val="7"/>
        <rFont val="Times New Roman"/>
        <family val="1"/>
      </rPr>
      <t>Тел. (3952) 20-20-13                                                                                                                            Сницарёв А.Ю.</t>
    </r>
  </si>
  <si>
    <r>
      <rPr>
        <sz val="7"/>
        <rFont val="Times New Roman"/>
        <family val="1"/>
      </rPr>
      <t>E-mail: trade@202013.ru Сайт: www.202013.ru</t>
    </r>
  </si>
  <si>
    <r>
      <rPr>
        <b/>
        <sz val="7"/>
        <rFont val="Times New Roman"/>
        <family val="1"/>
      </rPr>
      <t>Базовая комплектация: Полотно из стальных «сэндвич» панелей (тиснением микроволна) 50 мм толщиной, усилителями под петли и торцевыми крышками из оцинкованной стали, заполненных вспененным полиуретаном. Стандартный цвет: белый, коричневый, красный, зеленый, синий. Поверхность панели "апельсиновая корка". Комплект крепежных элементов. Комплект резиновых уплотнителей периметра проема. Торсионные пружины. Ручка.</t>
    </r>
  </si>
  <si>
    <r>
      <rPr>
        <sz val="7"/>
        <rFont val="Times New Roman"/>
        <family val="1"/>
      </rPr>
      <t>Габарит, мм</t>
    </r>
  </si>
  <si>
    <r>
      <rPr>
        <b/>
        <sz val="7"/>
        <rFont val="Times New Roman"/>
        <family val="1"/>
      </rPr>
      <t>54 500</t>
    </r>
  </si>
  <si>
    <r>
      <rPr>
        <b/>
        <sz val="7"/>
        <rFont val="Times New Roman"/>
        <family val="1"/>
      </rPr>
      <t>57 000</t>
    </r>
  </si>
  <si>
    <r>
      <rPr>
        <b/>
        <sz val="7"/>
        <rFont val="Times New Roman"/>
        <family val="1"/>
      </rPr>
      <t>57 500</t>
    </r>
  </si>
  <si>
    <r>
      <rPr>
        <b/>
        <sz val="7"/>
        <rFont val="Times New Roman"/>
        <family val="1"/>
      </rPr>
      <t>58 000</t>
    </r>
  </si>
  <si>
    <r>
      <rPr>
        <b/>
        <sz val="7"/>
        <rFont val="Times New Roman"/>
        <family val="1"/>
      </rPr>
      <t>61 000</t>
    </r>
  </si>
  <si>
    <r>
      <rPr>
        <b/>
        <sz val="7"/>
        <rFont val="Times New Roman"/>
        <family val="1"/>
      </rPr>
      <t>65 000</t>
    </r>
  </si>
  <si>
    <r>
      <rPr>
        <b/>
        <sz val="7"/>
        <rFont val="Times New Roman"/>
        <family val="1"/>
      </rPr>
      <t>67 000</t>
    </r>
  </si>
  <si>
    <r>
      <rPr>
        <b/>
        <sz val="7"/>
        <rFont val="Times New Roman"/>
        <family val="1"/>
      </rPr>
      <t>70 000</t>
    </r>
  </si>
  <si>
    <r>
      <rPr>
        <b/>
        <sz val="7"/>
        <rFont val="Times New Roman"/>
        <family val="1"/>
      </rPr>
      <t>72 000</t>
    </r>
  </si>
  <si>
    <r>
      <rPr>
        <b/>
        <sz val="7"/>
        <rFont val="Times New Roman"/>
        <family val="1"/>
      </rPr>
      <t>80 000</t>
    </r>
  </si>
  <si>
    <r>
      <rPr>
        <b/>
        <sz val="7"/>
        <rFont val="Times New Roman"/>
        <family val="1"/>
      </rPr>
      <t>82 000</t>
    </r>
  </si>
  <si>
    <r>
      <rPr>
        <b/>
        <sz val="7"/>
        <rFont val="Times New Roman"/>
        <family val="1"/>
      </rPr>
      <t>86 000</t>
    </r>
  </si>
  <si>
    <r>
      <rPr>
        <b/>
        <sz val="7"/>
        <rFont val="Times New Roman"/>
        <family val="1"/>
      </rPr>
      <t>91 000</t>
    </r>
  </si>
  <si>
    <r>
      <rPr>
        <b/>
        <sz val="7"/>
        <rFont val="Times New Roman"/>
        <family val="1"/>
      </rPr>
      <t>93 000</t>
    </r>
  </si>
  <si>
    <r>
      <rPr>
        <b/>
        <sz val="7"/>
        <rFont val="Times New Roman"/>
        <family val="1"/>
      </rPr>
      <t>59 000</t>
    </r>
  </si>
  <si>
    <r>
      <rPr>
        <b/>
        <sz val="7"/>
        <rFont val="Times New Roman"/>
        <family val="1"/>
      </rPr>
      <t>69 000</t>
    </r>
  </si>
  <si>
    <r>
      <rPr>
        <b/>
        <sz val="7"/>
        <rFont val="Times New Roman"/>
        <family val="1"/>
      </rPr>
      <t>83 000</t>
    </r>
  </si>
  <si>
    <r>
      <rPr>
        <b/>
        <sz val="7"/>
        <rFont val="Times New Roman"/>
        <family val="1"/>
      </rPr>
      <t>87 000</t>
    </r>
  </si>
  <si>
    <r>
      <rPr>
        <b/>
        <sz val="7"/>
        <rFont val="Times New Roman"/>
        <family val="1"/>
      </rPr>
      <t>95 000</t>
    </r>
  </si>
  <si>
    <r>
      <rPr>
        <b/>
        <sz val="7"/>
        <rFont val="Times New Roman"/>
        <family val="1"/>
      </rPr>
      <t>59 500</t>
    </r>
  </si>
  <si>
    <r>
      <rPr>
        <b/>
        <sz val="7"/>
        <rFont val="Times New Roman"/>
        <family val="1"/>
      </rPr>
      <t>76 000</t>
    </r>
  </si>
  <si>
    <r>
      <rPr>
        <b/>
        <sz val="7"/>
        <rFont val="Times New Roman"/>
        <family val="1"/>
      </rPr>
      <t>78 000</t>
    </r>
  </si>
  <si>
    <r>
      <rPr>
        <b/>
        <sz val="7"/>
        <rFont val="Times New Roman"/>
        <family val="1"/>
      </rPr>
      <t>84 000</t>
    </r>
  </si>
  <si>
    <r>
      <rPr>
        <b/>
        <sz val="7"/>
        <rFont val="Times New Roman"/>
        <family val="1"/>
      </rPr>
      <t>92 000</t>
    </r>
  </si>
  <si>
    <r>
      <rPr>
        <b/>
        <sz val="7"/>
        <rFont val="Times New Roman"/>
        <family val="1"/>
      </rPr>
      <t>97 000</t>
    </r>
  </si>
  <si>
    <r>
      <rPr>
        <b/>
        <sz val="7"/>
        <rFont val="Times New Roman"/>
        <family val="1"/>
      </rPr>
      <t>60 500</t>
    </r>
  </si>
  <si>
    <r>
      <rPr>
        <b/>
        <sz val="7"/>
        <rFont val="Times New Roman"/>
        <family val="1"/>
      </rPr>
      <t>62 000</t>
    </r>
  </si>
  <si>
    <r>
      <rPr>
        <b/>
        <sz val="7"/>
        <rFont val="Times New Roman"/>
        <family val="1"/>
      </rPr>
      <t>73 000</t>
    </r>
  </si>
  <si>
    <r>
      <rPr>
        <b/>
        <sz val="7"/>
        <rFont val="Times New Roman"/>
        <family val="1"/>
      </rPr>
      <t>94 000</t>
    </r>
  </si>
  <si>
    <r>
      <rPr>
        <b/>
        <sz val="7"/>
        <rFont val="Times New Roman"/>
        <family val="1"/>
      </rPr>
      <t>96 000</t>
    </r>
  </si>
  <si>
    <r>
      <rPr>
        <b/>
        <sz val="7"/>
        <rFont val="Times New Roman"/>
        <family val="1"/>
      </rPr>
      <t>99 000</t>
    </r>
  </si>
  <si>
    <r>
      <rPr>
        <b/>
        <sz val="7"/>
        <rFont val="Times New Roman"/>
        <family val="1"/>
      </rPr>
      <t>62 500</t>
    </r>
  </si>
  <si>
    <r>
      <rPr>
        <b/>
        <sz val="7"/>
        <rFont val="Times New Roman"/>
        <family val="1"/>
      </rPr>
      <t>101 000</t>
    </r>
  </si>
  <si>
    <r>
      <rPr>
        <b/>
        <sz val="7"/>
        <rFont val="Times New Roman"/>
        <family val="1"/>
      </rPr>
      <t>102 000</t>
    </r>
  </si>
  <si>
    <r>
      <rPr>
        <b/>
        <sz val="7"/>
        <rFont val="Times New Roman"/>
        <family val="1"/>
      </rPr>
      <t>104 000</t>
    </r>
  </si>
  <si>
    <r>
      <rPr>
        <b/>
        <sz val="7"/>
        <rFont val="Times New Roman"/>
        <family val="1"/>
      </rPr>
      <t>64 000</t>
    </r>
  </si>
  <si>
    <r>
      <rPr>
        <b/>
        <sz val="7"/>
        <rFont val="Times New Roman"/>
        <family val="1"/>
      </rPr>
      <t>100 000</t>
    </r>
  </si>
  <si>
    <r>
      <rPr>
        <b/>
        <sz val="7"/>
        <rFont val="Times New Roman"/>
        <family val="1"/>
      </rPr>
      <t>105 000</t>
    </r>
  </si>
  <si>
    <r>
      <rPr>
        <b/>
        <sz val="7"/>
        <rFont val="Times New Roman"/>
        <family val="1"/>
      </rPr>
      <t>108 000</t>
    </r>
  </si>
  <si>
    <r>
      <rPr>
        <b/>
        <sz val="7"/>
        <rFont val="Times New Roman"/>
        <family val="1"/>
      </rPr>
      <t>109 000</t>
    </r>
  </si>
  <si>
    <r>
      <rPr>
        <b/>
        <sz val="7"/>
        <rFont val="Times New Roman"/>
        <family val="1"/>
      </rPr>
      <t>103 000</t>
    </r>
  </si>
  <si>
    <r>
      <rPr>
        <b/>
        <sz val="7"/>
        <rFont val="Times New Roman"/>
        <family val="1"/>
      </rPr>
      <t>106 000</t>
    </r>
  </si>
  <si>
    <r>
      <rPr>
        <b/>
        <sz val="7"/>
        <rFont val="Times New Roman"/>
        <family val="1"/>
      </rPr>
      <t>110 000</t>
    </r>
  </si>
  <si>
    <r>
      <rPr>
        <b/>
        <sz val="7"/>
        <rFont val="Times New Roman"/>
        <family val="1"/>
      </rPr>
      <t>111 000</t>
    </r>
  </si>
  <si>
    <r>
      <rPr>
        <b/>
        <sz val="7"/>
        <rFont val="Times New Roman"/>
        <family val="1"/>
      </rPr>
      <t>87 500</t>
    </r>
  </si>
  <si>
    <r>
      <rPr>
        <b/>
        <sz val="7"/>
        <rFont val="Times New Roman"/>
        <family val="1"/>
      </rPr>
      <t>107 000</t>
    </r>
  </si>
  <si>
    <r>
      <rPr>
        <b/>
        <sz val="7"/>
        <rFont val="Times New Roman"/>
        <family val="1"/>
      </rPr>
      <t>112 000</t>
    </r>
  </si>
  <si>
    <r>
      <rPr>
        <b/>
        <sz val="7"/>
        <rFont val="Times New Roman"/>
        <family val="1"/>
      </rPr>
      <t>113 000</t>
    </r>
  </si>
  <si>
    <r>
      <rPr>
        <b/>
        <sz val="7"/>
        <rFont val="Times New Roman"/>
        <family val="1"/>
      </rPr>
      <t>115 000</t>
    </r>
  </si>
  <si>
    <r>
      <rPr>
        <b/>
        <sz val="7"/>
        <rFont val="Times New Roman"/>
        <family val="1"/>
      </rPr>
      <t>116 000</t>
    </r>
  </si>
  <si>
    <r>
      <rPr>
        <b/>
        <sz val="7"/>
        <rFont val="Times New Roman"/>
        <family val="1"/>
      </rPr>
      <t>117 000</t>
    </r>
  </si>
  <si>
    <r>
      <rPr>
        <b/>
        <sz val="7"/>
        <rFont val="Times New Roman"/>
        <family val="1"/>
      </rPr>
      <t>119 000</t>
    </r>
  </si>
  <si>
    <r>
      <rPr>
        <b/>
        <sz val="7"/>
        <rFont val="Times New Roman"/>
        <family val="1"/>
      </rPr>
      <t>121 000</t>
    </r>
  </si>
  <si>
    <r>
      <rPr>
        <b/>
        <sz val="7"/>
        <rFont val="Times New Roman"/>
        <family val="1"/>
      </rPr>
      <t>124 000</t>
    </r>
  </si>
  <si>
    <r>
      <rPr>
        <b/>
        <sz val="7"/>
        <rFont val="Times New Roman"/>
        <family val="1"/>
      </rPr>
      <t>127 000</t>
    </r>
  </si>
  <si>
    <r>
      <rPr>
        <b/>
        <sz val="7"/>
        <rFont val="Times New Roman"/>
        <family val="1"/>
      </rPr>
      <t>130 000</t>
    </r>
  </si>
  <si>
    <r>
      <rPr>
        <b/>
        <sz val="7"/>
        <rFont val="Times New Roman"/>
        <family val="1"/>
      </rPr>
      <t>122 000</t>
    </r>
  </si>
  <si>
    <r>
      <rPr>
        <b/>
        <sz val="7"/>
        <rFont val="Times New Roman"/>
        <family val="1"/>
      </rPr>
      <t>126 000</t>
    </r>
  </si>
  <si>
    <r>
      <rPr>
        <b/>
        <sz val="7"/>
        <rFont val="Times New Roman"/>
        <family val="1"/>
      </rPr>
      <t>129 000</t>
    </r>
  </si>
  <si>
    <r>
      <rPr>
        <b/>
        <sz val="7"/>
        <rFont val="Times New Roman"/>
        <family val="1"/>
      </rPr>
      <t>131 000</t>
    </r>
  </si>
  <si>
    <r>
      <rPr>
        <b/>
        <sz val="7"/>
        <rFont val="Times New Roman"/>
        <family val="1"/>
      </rPr>
      <t>133 000</t>
    </r>
  </si>
  <si>
    <r>
      <rPr>
        <b/>
        <sz val="7"/>
        <rFont val="Times New Roman"/>
        <family val="1"/>
      </rPr>
      <t>98 000</t>
    </r>
  </si>
  <si>
    <r>
      <rPr>
        <b/>
        <sz val="7"/>
        <rFont val="Times New Roman"/>
        <family val="1"/>
      </rPr>
      <t>123 000</t>
    </r>
  </si>
  <si>
    <r>
      <rPr>
        <b/>
        <sz val="7"/>
        <rFont val="Times New Roman"/>
        <family val="1"/>
      </rPr>
      <t>135 000</t>
    </r>
  </si>
  <si>
    <r>
      <rPr>
        <b/>
        <sz val="7"/>
        <rFont val="Times New Roman"/>
        <family val="1"/>
      </rPr>
      <t>136 000</t>
    </r>
  </si>
  <si>
    <r>
      <rPr>
        <b/>
        <sz val="7"/>
        <rFont val="Times New Roman"/>
        <family val="1"/>
      </rPr>
      <t>118 000</t>
    </r>
  </si>
  <si>
    <r>
      <rPr>
        <b/>
        <sz val="7"/>
        <rFont val="Times New Roman"/>
        <family val="1"/>
      </rPr>
      <t>137 000</t>
    </r>
  </si>
  <si>
    <r>
      <rPr>
        <b/>
        <sz val="7"/>
        <rFont val="Times New Roman"/>
        <family val="1"/>
      </rPr>
      <t>138 000</t>
    </r>
  </si>
  <si>
    <r>
      <rPr>
        <b/>
        <sz val="7"/>
        <rFont val="Times New Roman"/>
        <family val="1"/>
      </rPr>
      <t>139 000</t>
    </r>
  </si>
  <si>
    <r>
      <rPr>
        <b/>
        <sz val="7"/>
        <rFont val="Times New Roman"/>
        <family val="1"/>
      </rPr>
      <t>132 000</t>
    </r>
  </si>
  <si>
    <r>
      <rPr>
        <b/>
        <sz val="7"/>
        <rFont val="Times New Roman"/>
        <family val="1"/>
      </rPr>
      <t>140 000</t>
    </r>
  </si>
  <si>
    <r>
      <rPr>
        <b/>
        <sz val="7"/>
        <rFont val="Times New Roman"/>
        <family val="1"/>
      </rPr>
      <t>141 000</t>
    </r>
  </si>
  <si>
    <r>
      <rPr>
        <b/>
        <sz val="7"/>
        <rFont val="Times New Roman"/>
        <family val="1"/>
      </rPr>
      <t>134 000</t>
    </r>
  </si>
  <si>
    <r>
      <rPr>
        <b/>
        <sz val="7"/>
        <rFont val="Times New Roman"/>
        <family val="1"/>
      </rPr>
      <t>142 000</t>
    </r>
  </si>
  <si>
    <r>
      <rPr>
        <b/>
        <sz val="7"/>
        <rFont val="Times New Roman"/>
        <family val="1"/>
      </rPr>
      <t>143 000</t>
    </r>
  </si>
  <si>
    <r>
      <rPr>
        <b/>
        <sz val="7"/>
        <rFont val="Times New Roman"/>
        <family val="1"/>
      </rPr>
      <t>144 000</t>
    </r>
  </si>
  <si>
    <r>
      <rPr>
        <b/>
        <sz val="7"/>
        <rFont val="Times New Roman"/>
        <family val="1"/>
      </rPr>
      <t>145 000</t>
    </r>
  </si>
  <si>
    <r>
      <rPr>
        <b/>
        <sz val="7"/>
        <rFont val="Times New Roman"/>
        <family val="1"/>
      </rPr>
      <t>146 000</t>
    </r>
  </si>
  <si>
    <r>
      <rPr>
        <b/>
        <sz val="7"/>
        <rFont val="Times New Roman"/>
        <family val="1"/>
      </rPr>
      <t>147 000</t>
    </r>
  </si>
  <si>
    <r>
      <rPr>
        <b/>
        <sz val="7"/>
        <rFont val="Times New Roman"/>
        <family val="1"/>
      </rPr>
      <t>148 000</t>
    </r>
  </si>
  <si>
    <r>
      <rPr>
        <b/>
        <sz val="7"/>
        <rFont val="Times New Roman"/>
        <family val="1"/>
      </rPr>
      <t>149 000</t>
    </r>
  </si>
  <si>
    <r>
      <rPr>
        <b/>
        <sz val="7"/>
        <rFont val="Times New Roman"/>
        <family val="1"/>
      </rPr>
      <t>150 000</t>
    </r>
  </si>
  <si>
    <r>
      <rPr>
        <b/>
        <sz val="7"/>
        <rFont val="Times New Roman"/>
        <family val="1"/>
      </rPr>
      <t>152 000</t>
    </r>
  </si>
  <si>
    <r>
      <rPr>
        <b/>
        <sz val="7"/>
        <rFont val="Arial"/>
        <family val="2"/>
      </rPr>
      <t>МОНТАЖ ВОРОТ</t>
    </r>
  </si>
  <si>
    <r>
      <rPr>
        <b/>
        <sz val="7"/>
        <rFont val="Times New Roman"/>
        <family val="1"/>
      </rPr>
      <t>площадь</t>
    </r>
  </si>
  <si>
    <r>
      <rPr>
        <b/>
        <sz val="7"/>
        <rFont val="Times New Roman"/>
        <family val="1"/>
      </rPr>
      <t>цена</t>
    </r>
  </si>
  <si>
    <r>
      <rPr>
        <sz val="7"/>
        <rFont val="Times New Roman"/>
        <family val="1"/>
      </rPr>
      <t>до 8 м2</t>
    </r>
  </si>
  <si>
    <r>
      <rPr>
        <sz val="7"/>
        <rFont val="Times New Roman"/>
        <family val="1"/>
      </rPr>
      <t>8 000,00</t>
    </r>
  </si>
  <si>
    <r>
      <rPr>
        <sz val="7"/>
        <rFont val="Times New Roman"/>
        <family val="1"/>
      </rPr>
      <t>8-12 м2</t>
    </r>
  </si>
  <si>
    <r>
      <rPr>
        <sz val="7"/>
        <rFont val="Times New Roman"/>
        <family val="1"/>
      </rPr>
      <t>15 000,00</t>
    </r>
  </si>
  <si>
    <r>
      <rPr>
        <sz val="7"/>
        <rFont val="Times New Roman"/>
        <family val="1"/>
      </rPr>
      <t>12-16 м2</t>
    </r>
  </si>
  <si>
    <r>
      <rPr>
        <sz val="7"/>
        <rFont val="Times New Roman"/>
        <family val="1"/>
      </rPr>
      <t>21 000,00</t>
    </r>
  </si>
  <si>
    <r>
      <rPr>
        <sz val="7"/>
        <rFont val="Times New Roman"/>
        <family val="1"/>
      </rPr>
      <t>более 16 м2</t>
    </r>
  </si>
  <si>
    <r>
      <rPr>
        <sz val="7"/>
        <rFont val="Times New Roman"/>
        <family val="1"/>
      </rPr>
      <t>25 000,00</t>
    </r>
  </si>
  <si>
    <r>
      <rPr>
        <b/>
        <sz val="7"/>
        <rFont val="Times New Roman"/>
        <family val="1"/>
      </rPr>
      <t>ДОСТАВКА</t>
    </r>
  </si>
  <si>
    <r>
      <rPr>
        <b/>
        <sz val="7"/>
        <rFont val="Times New Roman"/>
        <family val="1"/>
      </rPr>
      <t>Место</t>
    </r>
  </si>
  <si>
    <r>
      <rPr>
        <sz val="7"/>
        <rFont val="Times New Roman"/>
        <family val="1"/>
      </rPr>
      <t>Иркутск</t>
    </r>
  </si>
  <si>
    <r>
      <rPr>
        <sz val="7"/>
        <rFont val="Times New Roman"/>
        <family val="1"/>
      </rPr>
      <t>Шелехов</t>
    </r>
  </si>
  <si>
    <r>
      <rPr>
        <sz val="7"/>
        <rFont val="Times New Roman"/>
        <family val="1"/>
      </rPr>
      <t>Введенщина</t>
    </r>
  </si>
  <si>
    <r>
      <rPr>
        <sz val="7"/>
        <rFont val="Times New Roman"/>
        <family val="1"/>
      </rPr>
      <t>Баклаши</t>
    </r>
  </si>
  <si>
    <r>
      <rPr>
        <sz val="7"/>
        <rFont val="Times New Roman"/>
        <family val="1"/>
      </rPr>
      <t>Смоленщина</t>
    </r>
  </si>
  <si>
    <r>
      <rPr>
        <sz val="7"/>
        <rFont val="Times New Roman"/>
        <family val="1"/>
      </rPr>
      <t>М.Падь и тракт</t>
    </r>
  </si>
  <si>
    <r>
      <rPr>
        <sz val="7"/>
        <rFont val="Times New Roman"/>
        <family val="1"/>
      </rPr>
      <t>Байкальский</t>
    </r>
  </si>
  <si>
    <r>
      <rPr>
        <sz val="7"/>
        <rFont val="Times New Roman"/>
        <family val="1"/>
      </rPr>
      <t>Хомутово</t>
    </r>
  </si>
  <si>
    <r>
      <rPr>
        <sz val="7"/>
        <rFont val="Times New Roman"/>
        <family val="1"/>
      </rPr>
      <t>Ангарск</t>
    </r>
  </si>
  <si>
    <r>
      <rPr>
        <sz val="7"/>
        <rFont val="Times New Roman"/>
        <family val="1"/>
      </rPr>
      <t>Усолье- Сибирское</t>
    </r>
  </si>
  <si>
    <r>
      <rPr>
        <b/>
        <sz val="9"/>
        <rFont val="Times New Roman"/>
        <family val="1"/>
      </rPr>
      <t>НАИМЕНОВАНИЕ</t>
    </r>
  </si>
  <si>
    <r>
      <rPr>
        <sz val="9"/>
        <rFont val="Times New Roman"/>
        <family val="1"/>
      </rPr>
      <t>Ламель, м2</t>
    </r>
  </si>
  <si>
    <r>
      <rPr>
        <sz val="7"/>
        <rFont val="Arial"/>
        <family val="2"/>
      </rPr>
      <t>вертикальный монтаж повышенный монтаж</t>
    </r>
  </si>
  <si>
    <r>
      <rPr>
        <sz val="7"/>
        <color rgb="FFFF0000"/>
        <rFont val="Arial"/>
        <family val="2"/>
      </rPr>
      <t>стоимость монтажа ворот добавляется в стоимости ворот по прайсу</t>
    </r>
  </si>
  <si>
    <r>
      <rPr>
        <b/>
        <sz val="7"/>
        <rFont val="Times New Roman"/>
        <family val="1"/>
      </rPr>
      <t>Базовая</t>
    </r>
  </si>
  <si>
    <r>
      <rPr>
        <b/>
        <sz val="7"/>
        <rFont val="Courier New"/>
        <family val="3"/>
      </rPr>
      <t>Все цены</t>
    </r>
  </si>
  <si>
    <t>4000 - 6000</t>
  </si>
  <si>
    <t>УТВЕРЖДАЮ:</t>
  </si>
  <si>
    <t>Генеральный директор</t>
  </si>
  <si>
    <t>______________Сницарёв А.Ю.</t>
  </si>
  <si>
    <t>стоимость монтажа ворот добавляется к стоимости ворот по прайсу</t>
  </si>
  <si>
    <t>29.08.2023г.</t>
  </si>
  <si>
    <t>13.05.2024г.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</si>
</sst>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38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sz val="12"/>
      <color rgb="FFFF0000"/>
      <name val="Arial"/>
      <family val="2"/>
    </font>
    <font>
      <b/>
      <sz val="12"/>
      <name val="Courier New"/>
      <family val="3"/>
      <charset val="204"/>
    </font>
    <font>
      <b/>
      <sz val="12"/>
      <name val="Courier New"/>
      <family val="3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Times New Roman"/>
      <family val="1"/>
    </font>
    <font>
      <sz val="7"/>
      <name val="Times New Roman"/>
      <family val="1"/>
    </font>
    <font>
      <u/>
      <sz val="7"/>
      <name val="Times New Roman"/>
      <family val="1"/>
    </font>
    <font>
      <sz val="7"/>
      <name val="Times New Roman"/>
      <family val="1"/>
      <charset val="204"/>
    </font>
    <font>
      <b/>
      <sz val="7"/>
      <color rgb="FF000000"/>
      <name val="Times New Roman"/>
      <family val="2"/>
    </font>
    <font>
      <b/>
      <sz val="7"/>
      <name val="Arial"/>
      <family val="2"/>
      <charset val="204"/>
    </font>
    <font>
      <b/>
      <sz val="7"/>
      <name val="Arial"/>
      <family val="2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9"/>
      <name val="Times New Roman"/>
      <family val="1"/>
      <charset val="204"/>
    </font>
    <font>
      <sz val="9"/>
      <name val="Times New Roman"/>
      <family val="1"/>
    </font>
    <font>
      <sz val="7"/>
      <name val="Arial"/>
      <family val="2"/>
      <charset val="204"/>
    </font>
    <font>
      <sz val="7"/>
      <name val="Arial"/>
      <family val="2"/>
    </font>
    <font>
      <sz val="7"/>
      <color rgb="FFFF0000"/>
      <name val="Arial"/>
      <family val="2"/>
    </font>
    <font>
      <b/>
      <sz val="7"/>
      <name val="Courier New"/>
      <family val="3"/>
      <charset val="204"/>
    </font>
    <font>
      <b/>
      <sz val="7"/>
      <name val="Courier New"/>
      <family val="3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D0E0E3"/>
      </patternFill>
    </fill>
    <fill>
      <patternFill patternType="solid">
        <fgColor rgb="FFDAF1F3"/>
      </patternFill>
    </fill>
    <fill>
      <patternFill patternType="solid">
        <fgColor rgb="FFE0F6FA"/>
      </patternFill>
    </fill>
    <fill>
      <patternFill patternType="solid">
        <fgColor rgb="FFF4CCCC"/>
      </patternFill>
    </fill>
    <fill>
      <patternFill patternType="solid">
        <fgColor rgb="FFFCE4C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0DE"/>
      </patternFill>
    </fill>
    <fill>
      <patternFill patternType="solid">
        <fgColor rgb="FFF1DCDB"/>
      </patternFill>
    </fill>
    <fill>
      <patternFill patternType="solid">
        <fgColor rgb="FFFBE3CD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left" vertical="top" wrapText="1"/>
    </xf>
    <xf numFmtId="3" fontId="1" fillId="4" borderId="6" xfId="0" applyNumberFormat="1" applyFont="1" applyFill="1" applyBorder="1" applyAlignment="1">
      <alignment horizontal="center" vertical="top" wrapText="1"/>
    </xf>
    <xf numFmtId="3" fontId="3" fillId="4" borderId="6" xfId="0" applyNumberFormat="1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left" vertical="top" wrapText="1"/>
    </xf>
    <xf numFmtId="3" fontId="3" fillId="5" borderId="6" xfId="0" applyNumberFormat="1" applyFont="1" applyFill="1" applyBorder="1" applyAlignment="1">
      <alignment horizontal="center" vertical="top" wrapText="1"/>
    </xf>
    <xf numFmtId="3" fontId="3" fillId="3" borderId="6" xfId="0" applyNumberFormat="1" applyFont="1" applyFill="1" applyBorder="1" applyAlignment="1">
      <alignment horizontal="center" vertical="top" wrapText="1"/>
    </xf>
    <xf numFmtId="3" fontId="3" fillId="5" borderId="6" xfId="0" applyNumberFormat="1" applyFont="1" applyFill="1" applyBorder="1" applyAlignment="1">
      <alignment horizontal="left" vertical="top" wrapText="1"/>
    </xf>
    <xf numFmtId="3" fontId="3" fillId="0" borderId="6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164" fontId="6" fillId="2" borderId="14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top" wrapText="1"/>
    </xf>
    <xf numFmtId="4" fontId="4" fillId="0" borderId="13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 wrapText="1"/>
    </xf>
    <xf numFmtId="164" fontId="23" fillId="2" borderId="14" xfId="0" applyNumberFormat="1" applyFont="1" applyFill="1" applyBorder="1" applyAlignment="1">
      <alignment horizontal="left" vertical="top" wrapText="1"/>
    </xf>
    <xf numFmtId="164" fontId="23" fillId="2" borderId="6" xfId="0" applyNumberFormat="1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0" fontId="18" fillId="6" borderId="14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12" borderId="22" xfId="0" applyFill="1" applyBorder="1" applyAlignment="1">
      <alignment horizontal="left" vertical="top" wrapText="1"/>
    </xf>
    <xf numFmtId="0" fontId="0" fillId="12" borderId="15" xfId="0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center" vertical="top" wrapText="1"/>
    </xf>
    <xf numFmtId="2" fontId="9" fillId="13" borderId="0" xfId="0" applyNumberFormat="1" applyFont="1" applyFill="1" applyAlignment="1">
      <alignment horizontal="right"/>
    </xf>
    <xf numFmtId="0" fontId="9" fillId="13" borderId="0" xfId="0" applyFont="1" applyFill="1" applyAlignment="1">
      <alignment horizontal="right"/>
    </xf>
    <xf numFmtId="3" fontId="1" fillId="14" borderId="6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3" fontId="35" fillId="14" borderId="6" xfId="0" applyNumberFormat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8" borderId="13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center" vertical="top" wrapText="1"/>
    </xf>
    <xf numFmtId="0" fontId="14" fillId="9" borderId="13" xfId="0" applyFont="1" applyFill="1" applyBorder="1" applyAlignment="1">
      <alignment horizontal="center" vertical="top" wrapText="1"/>
    </xf>
    <xf numFmtId="0" fontId="15" fillId="9" borderId="13" xfId="0" applyFont="1" applyFill="1" applyBorder="1" applyAlignment="1">
      <alignment horizontal="center" vertical="top" wrapText="1"/>
    </xf>
    <xf numFmtId="0" fontId="14" fillId="8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4" fontId="3" fillId="0" borderId="13" xfId="0" applyNumberFormat="1" applyFont="1" applyFill="1" applyBorder="1" applyAlignment="1">
      <alignment horizontal="center" vertical="top" wrapText="1"/>
    </xf>
    <xf numFmtId="0" fontId="17" fillId="8" borderId="13" xfId="0" applyFont="1" applyFill="1" applyBorder="1" applyAlignment="1">
      <alignment horizontal="center" vertical="top" wrapText="1"/>
    </xf>
    <xf numFmtId="4" fontId="16" fillId="0" borderId="13" xfId="0" applyNumberFormat="1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4" fontId="3" fillId="0" borderId="18" xfId="0" applyNumberFormat="1" applyFont="1" applyFill="1" applyBorder="1" applyAlignment="1">
      <alignment horizontal="center" vertical="top" wrapText="1"/>
    </xf>
    <xf numFmtId="4" fontId="3" fillId="0" borderId="19" xfId="0" applyNumberFormat="1" applyFont="1" applyFill="1" applyBorder="1" applyAlignment="1">
      <alignment horizontal="center" vertical="top" wrapText="1"/>
    </xf>
    <xf numFmtId="4" fontId="3" fillId="0" borderId="20" xfId="0" applyNumberFormat="1" applyFont="1" applyFill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center" vertical="top" wrapText="1"/>
    </xf>
    <xf numFmtId="4" fontId="3" fillId="0" borderId="17" xfId="0" applyNumberFormat="1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2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left" vertical="top" wrapText="1"/>
    </xf>
    <xf numFmtId="0" fontId="26" fillId="10" borderId="14" xfId="0" applyFont="1" applyFill="1" applyBorder="1" applyAlignment="1">
      <alignment horizontal="left" vertical="top" wrapText="1"/>
    </xf>
    <xf numFmtId="0" fontId="26" fillId="10" borderId="22" xfId="0" applyFont="1" applyFill="1" applyBorder="1" applyAlignment="1">
      <alignment horizontal="left" vertical="top" wrapText="1"/>
    </xf>
    <xf numFmtId="0" fontId="26" fillId="10" borderId="15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30" fillId="12" borderId="14" xfId="0" applyFont="1" applyFill="1" applyBorder="1" applyAlignment="1">
      <alignment horizontal="left" vertical="top" wrapText="1"/>
    </xf>
    <xf numFmtId="0" fontId="30" fillId="12" borderId="22" xfId="0" applyFont="1" applyFill="1" applyBorder="1" applyAlignment="1">
      <alignment horizontal="left" vertical="top" wrapText="1"/>
    </xf>
    <xf numFmtId="0" fontId="30" fillId="12" borderId="15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24" fillId="10" borderId="14" xfId="0" applyFont="1" applyFill="1" applyBorder="1" applyAlignment="1">
      <alignment horizontal="left" vertical="top" wrapText="1"/>
    </xf>
    <xf numFmtId="0" fontId="24" fillId="10" borderId="22" xfId="0" applyFont="1" applyFill="1" applyBorder="1" applyAlignment="1">
      <alignment horizontal="left" vertical="top" wrapText="1"/>
    </xf>
    <xf numFmtId="0" fontId="18" fillId="10" borderId="14" xfId="0" applyFont="1" applyFill="1" applyBorder="1" applyAlignment="1">
      <alignment horizontal="left" vertical="top" wrapText="1"/>
    </xf>
    <xf numFmtId="0" fontId="18" fillId="10" borderId="22" xfId="0" applyFont="1" applyFill="1" applyBorder="1" applyAlignment="1">
      <alignment horizontal="left" vertical="top" wrapText="1"/>
    </xf>
    <xf numFmtId="0" fontId="18" fillId="10" borderId="15" xfId="0" applyFont="1" applyFill="1" applyBorder="1" applyAlignment="1">
      <alignment horizontal="left" vertical="top" wrapText="1"/>
    </xf>
    <xf numFmtId="0" fontId="18" fillId="11" borderId="14" xfId="0" applyFont="1" applyFill="1" applyBorder="1" applyAlignment="1">
      <alignment horizontal="left" vertical="top" wrapText="1"/>
    </xf>
    <xf numFmtId="0" fontId="18" fillId="11" borderId="15" xfId="0" applyFont="1" applyFill="1" applyBorder="1" applyAlignment="1">
      <alignment horizontal="left" vertical="top" wrapText="1"/>
    </xf>
    <xf numFmtId="0" fontId="18" fillId="11" borderId="22" xfId="0" applyFont="1" applyFill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workbookViewId="0">
      <selection activeCell="B3" sqref="B3"/>
    </sheetView>
  </sheetViews>
  <sheetFormatPr defaultColWidth="39.09765625" defaultRowHeight="15.5" x14ac:dyDescent="0.3"/>
  <cols>
    <col min="1" max="1" width="14.09765625" style="1" customWidth="1"/>
    <col min="2" max="2" width="11.3984375" style="10" customWidth="1"/>
    <col min="3" max="6" width="9.796875" style="10" bestFit="1" customWidth="1"/>
    <col min="7" max="24" width="11" style="10" bestFit="1" customWidth="1"/>
    <col min="25" max="32" width="5.3984375" style="1" bestFit="1" customWidth="1"/>
    <col min="33" max="16384" width="39.09765625" style="1"/>
  </cols>
  <sheetData>
    <row r="1" spans="1:40" x14ac:dyDescent="0.3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8"/>
      <c r="AG1" s="78"/>
      <c r="AH1" s="78"/>
      <c r="AI1" s="78"/>
      <c r="AJ1" s="78"/>
      <c r="AK1" s="78"/>
      <c r="AL1" s="78"/>
      <c r="AM1" s="78"/>
      <c r="AN1" s="78"/>
    </row>
    <row r="2" spans="1:40" x14ac:dyDescent="0.3">
      <c r="A2" s="2" t="s">
        <v>1</v>
      </c>
      <c r="B2" s="7">
        <v>2000</v>
      </c>
      <c r="C2" s="7">
        <v>2100</v>
      </c>
      <c r="D2" s="7">
        <v>2200</v>
      </c>
      <c r="E2" s="7">
        <v>2300</v>
      </c>
      <c r="F2" s="7">
        <v>2400</v>
      </c>
      <c r="G2" s="7">
        <v>2500</v>
      </c>
      <c r="H2" s="7">
        <v>2600</v>
      </c>
      <c r="I2" s="7">
        <v>2700</v>
      </c>
      <c r="J2" s="7">
        <v>2800</v>
      </c>
      <c r="K2" s="7">
        <v>2900</v>
      </c>
      <c r="L2" s="7">
        <v>3000</v>
      </c>
      <c r="M2" s="7">
        <v>3100</v>
      </c>
      <c r="N2" s="7">
        <v>3200</v>
      </c>
      <c r="O2" s="7">
        <v>3300</v>
      </c>
      <c r="P2" s="7">
        <v>3400</v>
      </c>
      <c r="Q2" s="7">
        <v>3500</v>
      </c>
      <c r="R2" s="7">
        <v>3600</v>
      </c>
      <c r="S2" s="7">
        <v>3700</v>
      </c>
      <c r="T2" s="7">
        <v>3800</v>
      </c>
      <c r="U2" s="7">
        <v>3900</v>
      </c>
      <c r="V2" s="7">
        <v>4000</v>
      </c>
      <c r="W2" s="7">
        <v>4100</v>
      </c>
      <c r="X2" s="7">
        <v>4200</v>
      </c>
      <c r="Y2" s="3">
        <v>4300</v>
      </c>
      <c r="Z2" s="3">
        <v>4400</v>
      </c>
      <c r="AA2" s="3">
        <v>4500</v>
      </c>
      <c r="AB2" s="3">
        <v>4600</v>
      </c>
      <c r="AC2" s="3">
        <v>4700</v>
      </c>
      <c r="AD2" s="3">
        <v>4800</v>
      </c>
      <c r="AE2" s="3">
        <v>4900</v>
      </c>
      <c r="AF2" s="3">
        <v>5000</v>
      </c>
      <c r="AG2" s="78"/>
      <c r="AH2" s="78"/>
      <c r="AI2" s="78"/>
      <c r="AJ2" s="78"/>
      <c r="AK2" s="78"/>
      <c r="AL2" s="78"/>
      <c r="AM2" s="78"/>
      <c r="AN2" s="78"/>
    </row>
    <row r="3" spans="1:40" ht="18" customHeight="1" x14ac:dyDescent="0.3">
      <c r="A3" s="3">
        <v>2000</v>
      </c>
      <c r="B3" s="11">
        <v>50040</v>
      </c>
      <c r="C3" s="11">
        <v>51120</v>
      </c>
      <c r="D3" s="11">
        <v>52200</v>
      </c>
      <c r="E3" s="11">
        <v>52920</v>
      </c>
      <c r="F3" s="11">
        <v>53640</v>
      </c>
      <c r="G3" s="11">
        <v>54120</v>
      </c>
      <c r="H3" s="11">
        <v>54600</v>
      </c>
      <c r="I3" s="11">
        <v>55080</v>
      </c>
      <c r="J3" s="11">
        <v>55560</v>
      </c>
      <c r="K3" s="11">
        <v>59280</v>
      </c>
      <c r="L3" s="12">
        <v>63000</v>
      </c>
      <c r="M3" s="11">
        <v>65280</v>
      </c>
      <c r="N3" s="11">
        <v>67560</v>
      </c>
      <c r="O3" s="11">
        <v>70320</v>
      </c>
      <c r="P3" s="11">
        <v>73080</v>
      </c>
      <c r="Q3" s="11">
        <v>75000</v>
      </c>
      <c r="R3" s="11">
        <v>76920</v>
      </c>
      <c r="S3" s="11">
        <v>78720</v>
      </c>
      <c r="T3" s="11">
        <v>80520</v>
      </c>
      <c r="U3" s="11">
        <v>84120</v>
      </c>
      <c r="V3" s="12">
        <v>87600</v>
      </c>
      <c r="W3" s="11">
        <v>88800</v>
      </c>
      <c r="X3" s="11">
        <v>90000</v>
      </c>
      <c r="Y3" s="13"/>
      <c r="Z3" s="13"/>
      <c r="AA3" s="13"/>
      <c r="AB3" s="13"/>
      <c r="AC3" s="13"/>
      <c r="AD3" s="13"/>
      <c r="AE3" s="13"/>
      <c r="AF3" s="13"/>
      <c r="AG3" s="78"/>
      <c r="AH3" s="78"/>
      <c r="AI3" s="78"/>
      <c r="AJ3" s="78"/>
      <c r="AK3" s="78"/>
      <c r="AL3" s="78"/>
      <c r="AM3" s="78"/>
      <c r="AN3" s="78"/>
    </row>
    <row r="4" spans="1:40" ht="18" customHeight="1" x14ac:dyDescent="0.3">
      <c r="A4" s="3">
        <v>2100</v>
      </c>
      <c r="B4" s="14">
        <v>51120</v>
      </c>
      <c r="C4" s="14">
        <v>52200</v>
      </c>
      <c r="D4" s="14">
        <v>53160</v>
      </c>
      <c r="E4" s="14">
        <v>54000</v>
      </c>
      <c r="F4" s="14">
        <v>54840</v>
      </c>
      <c r="G4" s="14">
        <v>55560</v>
      </c>
      <c r="H4" s="14">
        <v>56280</v>
      </c>
      <c r="I4" s="14">
        <v>56880</v>
      </c>
      <c r="J4" s="14">
        <v>57360</v>
      </c>
      <c r="K4" s="14">
        <v>60960</v>
      </c>
      <c r="L4" s="12">
        <v>64560</v>
      </c>
      <c r="M4" s="14">
        <v>66960</v>
      </c>
      <c r="N4" s="14">
        <v>69240</v>
      </c>
      <c r="O4" s="14">
        <v>72000</v>
      </c>
      <c r="P4" s="14">
        <v>74760</v>
      </c>
      <c r="Q4" s="14">
        <v>76560</v>
      </c>
      <c r="R4" s="14">
        <v>78360</v>
      </c>
      <c r="S4" s="14">
        <v>79920</v>
      </c>
      <c r="T4" s="14">
        <v>81360</v>
      </c>
      <c r="U4" s="14">
        <v>85080</v>
      </c>
      <c r="V4" s="12">
        <v>88800</v>
      </c>
      <c r="W4" s="14">
        <v>90600</v>
      </c>
      <c r="X4" s="14">
        <v>92400</v>
      </c>
      <c r="Y4" s="15"/>
      <c r="Z4" s="15"/>
      <c r="AA4" s="15"/>
      <c r="AB4" s="15"/>
      <c r="AC4" s="15"/>
      <c r="AD4" s="15"/>
      <c r="AE4" s="15"/>
      <c r="AF4" s="15"/>
      <c r="AG4" s="78"/>
      <c r="AH4" s="78"/>
      <c r="AI4" s="78"/>
      <c r="AJ4" s="78"/>
      <c r="AK4" s="78"/>
      <c r="AL4" s="78"/>
      <c r="AM4" s="78"/>
      <c r="AN4" s="78"/>
    </row>
    <row r="5" spans="1:40" ht="18" customHeight="1" x14ac:dyDescent="0.3">
      <c r="A5" s="3">
        <v>2200</v>
      </c>
      <c r="B5" s="11">
        <v>52200</v>
      </c>
      <c r="C5" s="11">
        <v>53160</v>
      </c>
      <c r="D5" s="11">
        <v>54120</v>
      </c>
      <c r="E5" s="11">
        <v>55080</v>
      </c>
      <c r="F5" s="11">
        <v>56040</v>
      </c>
      <c r="G5" s="11">
        <v>57000</v>
      </c>
      <c r="H5" s="11">
        <v>57960</v>
      </c>
      <c r="I5" s="11">
        <v>58560</v>
      </c>
      <c r="J5" s="11">
        <v>59160</v>
      </c>
      <c r="K5" s="11">
        <v>62640</v>
      </c>
      <c r="L5" s="12">
        <v>66120</v>
      </c>
      <c r="M5" s="11">
        <v>68520</v>
      </c>
      <c r="N5" s="11">
        <v>70920</v>
      </c>
      <c r="O5" s="11">
        <v>73680</v>
      </c>
      <c r="P5" s="11">
        <v>76440</v>
      </c>
      <c r="Q5" s="11">
        <v>78120</v>
      </c>
      <c r="R5" s="11">
        <v>79800</v>
      </c>
      <c r="S5" s="11">
        <v>81000</v>
      </c>
      <c r="T5" s="11">
        <v>82200</v>
      </c>
      <c r="U5" s="11">
        <v>86160</v>
      </c>
      <c r="V5" s="12">
        <v>90000</v>
      </c>
      <c r="W5" s="11">
        <v>92400</v>
      </c>
      <c r="X5" s="11">
        <v>94800</v>
      </c>
      <c r="Y5" s="13"/>
      <c r="Z5" s="13"/>
      <c r="AA5" s="13"/>
      <c r="AB5" s="13"/>
      <c r="AC5" s="13"/>
      <c r="AD5" s="13"/>
      <c r="AE5" s="13"/>
      <c r="AF5" s="13"/>
      <c r="AG5" s="78"/>
      <c r="AH5" s="78"/>
      <c r="AI5" s="78"/>
      <c r="AJ5" s="78"/>
      <c r="AK5" s="78"/>
      <c r="AL5" s="78"/>
      <c r="AM5" s="78"/>
      <c r="AN5" s="78"/>
    </row>
    <row r="6" spans="1:40" ht="18" customHeight="1" x14ac:dyDescent="0.3">
      <c r="A6" s="3">
        <v>2300</v>
      </c>
      <c r="B6" s="14">
        <v>52920</v>
      </c>
      <c r="C6" s="14">
        <v>54000</v>
      </c>
      <c r="D6" s="14">
        <v>55080</v>
      </c>
      <c r="E6" s="14">
        <v>56280</v>
      </c>
      <c r="F6" s="14">
        <v>57360</v>
      </c>
      <c r="G6" s="14">
        <v>58080</v>
      </c>
      <c r="H6" s="14">
        <v>58680</v>
      </c>
      <c r="I6" s="14">
        <v>59520</v>
      </c>
      <c r="J6" s="14">
        <v>60360</v>
      </c>
      <c r="K6" s="14">
        <v>64080</v>
      </c>
      <c r="L6" s="12">
        <v>67800</v>
      </c>
      <c r="M6" s="14">
        <v>70560</v>
      </c>
      <c r="N6" s="14">
        <v>73320</v>
      </c>
      <c r="O6" s="14">
        <v>75360</v>
      </c>
      <c r="P6" s="14">
        <v>77400</v>
      </c>
      <c r="Q6" s="14">
        <v>79200</v>
      </c>
      <c r="R6" s="14">
        <v>81000</v>
      </c>
      <c r="S6" s="14">
        <v>82200</v>
      </c>
      <c r="T6" s="14">
        <v>83280</v>
      </c>
      <c r="U6" s="14">
        <v>87480</v>
      </c>
      <c r="V6" s="12">
        <v>91680</v>
      </c>
      <c r="W6" s="14">
        <v>94080</v>
      </c>
      <c r="X6" s="14">
        <v>96480</v>
      </c>
      <c r="Y6" s="15"/>
      <c r="Z6" s="15"/>
      <c r="AA6" s="15"/>
      <c r="AB6" s="15"/>
      <c r="AC6" s="15"/>
      <c r="AD6" s="15"/>
      <c r="AE6" s="15"/>
      <c r="AF6" s="15"/>
      <c r="AG6" s="78"/>
      <c r="AH6" s="78"/>
      <c r="AI6" s="78"/>
      <c r="AJ6" s="78"/>
      <c r="AK6" s="78"/>
      <c r="AL6" s="78"/>
      <c r="AM6" s="78"/>
      <c r="AN6" s="78"/>
    </row>
    <row r="7" spans="1:40" ht="18" customHeight="1" x14ac:dyDescent="0.3">
      <c r="A7" s="3">
        <v>2400</v>
      </c>
      <c r="B7" s="11">
        <v>53640</v>
      </c>
      <c r="C7" s="11">
        <v>54840</v>
      </c>
      <c r="D7" s="11">
        <v>56040</v>
      </c>
      <c r="E7" s="11">
        <v>57360</v>
      </c>
      <c r="F7" s="11">
        <v>58680</v>
      </c>
      <c r="G7" s="11">
        <v>59040</v>
      </c>
      <c r="H7" s="11">
        <v>59400</v>
      </c>
      <c r="I7" s="11">
        <v>60480</v>
      </c>
      <c r="J7" s="11">
        <v>61560</v>
      </c>
      <c r="K7" s="11">
        <v>65520</v>
      </c>
      <c r="L7" s="12">
        <v>69480</v>
      </c>
      <c r="M7" s="11">
        <v>72600</v>
      </c>
      <c r="N7" s="11">
        <v>75720</v>
      </c>
      <c r="O7" s="11">
        <v>77040</v>
      </c>
      <c r="P7" s="11">
        <v>78360</v>
      </c>
      <c r="Q7" s="11">
        <v>80280</v>
      </c>
      <c r="R7" s="11">
        <v>82200</v>
      </c>
      <c r="S7" s="11">
        <v>83280</v>
      </c>
      <c r="T7" s="11">
        <v>84360</v>
      </c>
      <c r="U7" s="11">
        <v>88800</v>
      </c>
      <c r="V7" s="12">
        <v>93240</v>
      </c>
      <c r="W7" s="11">
        <v>95640</v>
      </c>
      <c r="X7" s="11">
        <v>98040</v>
      </c>
      <c r="Y7" s="13"/>
      <c r="Z7" s="13"/>
      <c r="AA7" s="13"/>
      <c r="AB7" s="13"/>
      <c r="AC7" s="13"/>
      <c r="AD7" s="13"/>
      <c r="AE7" s="13"/>
      <c r="AF7" s="13"/>
      <c r="AG7" s="78"/>
      <c r="AH7" s="78"/>
      <c r="AI7" s="78"/>
      <c r="AJ7" s="78"/>
      <c r="AK7" s="78"/>
      <c r="AL7" s="78"/>
      <c r="AM7" s="78"/>
      <c r="AN7" s="78"/>
    </row>
    <row r="8" spans="1:40" ht="18" customHeight="1" x14ac:dyDescent="0.3">
      <c r="A8" s="3">
        <v>2500</v>
      </c>
      <c r="B8" s="14">
        <v>54120</v>
      </c>
      <c r="C8" s="14">
        <v>55560</v>
      </c>
      <c r="D8" s="14">
        <v>57000</v>
      </c>
      <c r="E8" s="14">
        <v>58080</v>
      </c>
      <c r="F8" s="14">
        <v>59040</v>
      </c>
      <c r="G8" s="14">
        <v>60000</v>
      </c>
      <c r="H8" s="14">
        <v>60960</v>
      </c>
      <c r="I8" s="14">
        <v>62040</v>
      </c>
      <c r="J8" s="14">
        <v>61560</v>
      </c>
      <c r="K8" s="14">
        <v>66960</v>
      </c>
      <c r="L8" s="12">
        <v>70920</v>
      </c>
      <c r="M8" s="14">
        <v>74520</v>
      </c>
      <c r="N8" s="14">
        <v>78000</v>
      </c>
      <c r="O8" s="14">
        <v>79440</v>
      </c>
      <c r="P8" s="14">
        <v>80760</v>
      </c>
      <c r="Q8" s="14">
        <v>85560</v>
      </c>
      <c r="R8" s="14">
        <v>90240</v>
      </c>
      <c r="S8" s="14">
        <v>91560</v>
      </c>
      <c r="T8" s="14">
        <v>92760</v>
      </c>
      <c r="U8" s="14">
        <v>96600</v>
      </c>
      <c r="V8" s="12">
        <v>100440</v>
      </c>
      <c r="W8" s="14">
        <v>102000</v>
      </c>
      <c r="X8" s="14">
        <v>103440</v>
      </c>
      <c r="Y8" s="15"/>
      <c r="Z8" s="15"/>
      <c r="AA8" s="15"/>
      <c r="AB8" s="15"/>
      <c r="AC8" s="15"/>
      <c r="AD8" s="15"/>
      <c r="AE8" s="15"/>
      <c r="AF8" s="15"/>
      <c r="AG8" s="78"/>
      <c r="AH8" s="78"/>
      <c r="AI8" s="78"/>
      <c r="AJ8" s="78"/>
      <c r="AK8" s="78"/>
      <c r="AL8" s="78"/>
      <c r="AM8" s="78"/>
      <c r="AN8" s="78"/>
    </row>
    <row r="9" spans="1:40" ht="18" customHeight="1" x14ac:dyDescent="0.3">
      <c r="A9" s="3">
        <v>2600</v>
      </c>
      <c r="B9" s="11">
        <v>54600</v>
      </c>
      <c r="C9" s="11">
        <v>56280</v>
      </c>
      <c r="D9" s="11">
        <v>57960</v>
      </c>
      <c r="E9" s="11">
        <v>58680</v>
      </c>
      <c r="F9" s="11">
        <v>59400</v>
      </c>
      <c r="G9" s="11">
        <v>60960</v>
      </c>
      <c r="H9" s="11">
        <v>62520</v>
      </c>
      <c r="I9" s="11">
        <v>63480</v>
      </c>
      <c r="J9" s="11">
        <v>64440</v>
      </c>
      <c r="K9" s="11">
        <v>68400</v>
      </c>
      <c r="L9" s="12">
        <v>72360</v>
      </c>
      <c r="M9" s="11">
        <v>76320</v>
      </c>
      <c r="N9" s="11">
        <v>80280</v>
      </c>
      <c r="O9" s="11">
        <v>81720</v>
      </c>
      <c r="P9" s="11">
        <v>83160</v>
      </c>
      <c r="Q9" s="11">
        <v>90720</v>
      </c>
      <c r="R9" s="11">
        <v>98280</v>
      </c>
      <c r="S9" s="11">
        <v>99720</v>
      </c>
      <c r="T9" s="11">
        <v>101160</v>
      </c>
      <c r="U9" s="11">
        <v>104400</v>
      </c>
      <c r="V9" s="12">
        <v>107520</v>
      </c>
      <c r="W9" s="11">
        <v>108120</v>
      </c>
      <c r="X9" s="11">
        <v>108720</v>
      </c>
      <c r="Y9" s="13"/>
      <c r="Z9" s="13"/>
      <c r="AA9" s="13"/>
      <c r="AB9" s="13"/>
      <c r="AC9" s="13"/>
      <c r="AD9" s="13"/>
      <c r="AE9" s="13"/>
      <c r="AF9" s="13"/>
      <c r="AG9" s="78"/>
      <c r="AH9" s="78"/>
      <c r="AI9" s="78"/>
      <c r="AJ9" s="78"/>
      <c r="AK9" s="78"/>
      <c r="AL9" s="78"/>
      <c r="AM9" s="78"/>
      <c r="AN9" s="78"/>
    </row>
    <row r="10" spans="1:40" ht="18" customHeight="1" x14ac:dyDescent="0.3">
      <c r="A10" s="3">
        <v>2700</v>
      </c>
      <c r="B10" s="14">
        <v>55080</v>
      </c>
      <c r="C10" s="14">
        <v>56880</v>
      </c>
      <c r="D10" s="14">
        <v>58560</v>
      </c>
      <c r="E10" s="14">
        <v>59520</v>
      </c>
      <c r="F10" s="14">
        <v>60480</v>
      </c>
      <c r="G10" s="14">
        <v>62040</v>
      </c>
      <c r="H10" s="14">
        <v>63480</v>
      </c>
      <c r="I10" s="14">
        <v>64680</v>
      </c>
      <c r="J10" s="14">
        <v>66000</v>
      </c>
      <c r="K10" s="14">
        <v>72720</v>
      </c>
      <c r="L10" s="12">
        <v>79320</v>
      </c>
      <c r="M10" s="14">
        <v>81600</v>
      </c>
      <c r="N10" s="14">
        <v>83760</v>
      </c>
      <c r="O10" s="14">
        <v>85200</v>
      </c>
      <c r="P10" s="14">
        <v>86640</v>
      </c>
      <c r="Q10" s="14">
        <v>94440</v>
      </c>
      <c r="R10" s="14">
        <v>102240</v>
      </c>
      <c r="S10" s="14">
        <v>103920</v>
      </c>
      <c r="T10" s="14">
        <v>105600</v>
      </c>
      <c r="U10" s="14">
        <v>107280</v>
      </c>
      <c r="V10" s="12">
        <v>108840</v>
      </c>
      <c r="W10" s="14">
        <v>109560</v>
      </c>
      <c r="X10" s="14">
        <v>110160</v>
      </c>
      <c r="Y10" s="15"/>
      <c r="Z10" s="15"/>
      <c r="AA10" s="15"/>
      <c r="AB10" s="15"/>
      <c r="AC10" s="15"/>
      <c r="AD10" s="15"/>
      <c r="AE10" s="15"/>
      <c r="AF10" s="15"/>
      <c r="AG10" s="78"/>
      <c r="AH10" s="78"/>
      <c r="AI10" s="78"/>
      <c r="AJ10" s="78"/>
      <c r="AK10" s="78"/>
      <c r="AL10" s="78"/>
      <c r="AM10" s="78"/>
      <c r="AN10" s="78"/>
    </row>
    <row r="11" spans="1:40" ht="18" customHeight="1" x14ac:dyDescent="0.3">
      <c r="A11" s="3">
        <v>2800</v>
      </c>
      <c r="B11" s="11">
        <v>55560</v>
      </c>
      <c r="C11" s="11">
        <v>57360</v>
      </c>
      <c r="D11" s="11">
        <v>59160</v>
      </c>
      <c r="E11" s="11">
        <v>60360</v>
      </c>
      <c r="F11" s="11">
        <v>61560</v>
      </c>
      <c r="G11" s="11">
        <v>63000</v>
      </c>
      <c r="H11" s="11">
        <v>64440</v>
      </c>
      <c r="I11" s="11">
        <v>66000</v>
      </c>
      <c r="J11" s="11">
        <v>67560</v>
      </c>
      <c r="K11" s="11">
        <v>76920</v>
      </c>
      <c r="L11" s="12">
        <v>86280</v>
      </c>
      <c r="M11" s="11">
        <v>86760</v>
      </c>
      <c r="N11" s="11">
        <v>87240</v>
      </c>
      <c r="O11" s="11">
        <v>88680</v>
      </c>
      <c r="P11" s="11">
        <v>90120</v>
      </c>
      <c r="Q11" s="11">
        <v>98160</v>
      </c>
      <c r="R11" s="11">
        <v>106200</v>
      </c>
      <c r="S11" s="11">
        <v>108120</v>
      </c>
      <c r="T11" s="11">
        <v>110040</v>
      </c>
      <c r="U11" s="11">
        <v>111480</v>
      </c>
      <c r="V11" s="12">
        <v>112920</v>
      </c>
      <c r="W11" s="11">
        <v>112320</v>
      </c>
      <c r="X11" s="11">
        <v>111600</v>
      </c>
      <c r="Y11" s="13"/>
      <c r="Z11" s="13"/>
      <c r="AA11" s="13"/>
      <c r="AB11" s="13"/>
      <c r="AC11" s="13"/>
      <c r="AD11" s="13"/>
      <c r="AE11" s="13"/>
      <c r="AF11" s="13"/>
      <c r="AG11" s="78"/>
      <c r="AH11" s="78"/>
      <c r="AI11" s="78"/>
      <c r="AJ11" s="78"/>
      <c r="AK11" s="78"/>
      <c r="AL11" s="78"/>
      <c r="AM11" s="78"/>
      <c r="AN11" s="78"/>
    </row>
    <row r="12" spans="1:40" ht="18" customHeight="1" x14ac:dyDescent="0.3">
      <c r="A12" s="3">
        <v>2900</v>
      </c>
      <c r="B12" s="14">
        <v>59280</v>
      </c>
      <c r="C12" s="14">
        <v>60960</v>
      </c>
      <c r="D12" s="14">
        <v>62640</v>
      </c>
      <c r="E12" s="14">
        <v>64080</v>
      </c>
      <c r="F12" s="14">
        <v>65520</v>
      </c>
      <c r="G12" s="14">
        <v>66960</v>
      </c>
      <c r="H12" s="14">
        <v>68400</v>
      </c>
      <c r="I12" s="14">
        <v>72720</v>
      </c>
      <c r="J12" s="14">
        <v>76920</v>
      </c>
      <c r="K12" s="14">
        <v>82560</v>
      </c>
      <c r="L12" s="12">
        <v>88200</v>
      </c>
      <c r="M12" s="14">
        <v>89400</v>
      </c>
      <c r="N12" s="14">
        <v>90480</v>
      </c>
      <c r="O12" s="14">
        <v>92880</v>
      </c>
      <c r="P12" s="14">
        <v>95160</v>
      </c>
      <c r="Q12" s="14">
        <v>102720</v>
      </c>
      <c r="R12" s="14">
        <v>110280</v>
      </c>
      <c r="S12" s="14">
        <v>112200</v>
      </c>
      <c r="T12" s="14">
        <v>114120</v>
      </c>
      <c r="U12" s="14">
        <v>115560</v>
      </c>
      <c r="V12" s="12">
        <v>116880</v>
      </c>
      <c r="W12" s="14">
        <v>118800</v>
      </c>
      <c r="X12" s="14">
        <v>120600</v>
      </c>
      <c r="Y12" s="15"/>
      <c r="Z12" s="15"/>
      <c r="AA12" s="15"/>
      <c r="AB12" s="15"/>
      <c r="AC12" s="15"/>
      <c r="AD12" s="15"/>
      <c r="AE12" s="15"/>
      <c r="AF12" s="15"/>
      <c r="AG12" s="78"/>
      <c r="AH12" s="78"/>
      <c r="AI12" s="78"/>
      <c r="AJ12" s="78"/>
      <c r="AK12" s="78"/>
      <c r="AL12" s="78"/>
      <c r="AM12" s="78"/>
      <c r="AN12" s="78"/>
    </row>
    <row r="13" spans="1:40" ht="18" customHeight="1" x14ac:dyDescent="0.3">
      <c r="A13" s="3">
        <v>3000</v>
      </c>
      <c r="B13" s="12">
        <v>63000</v>
      </c>
      <c r="C13" s="12">
        <v>64560</v>
      </c>
      <c r="D13" s="12">
        <v>66120</v>
      </c>
      <c r="E13" s="12">
        <v>67800</v>
      </c>
      <c r="F13" s="12">
        <v>69480</v>
      </c>
      <c r="G13" s="12">
        <v>70920</v>
      </c>
      <c r="H13" s="12">
        <v>72360</v>
      </c>
      <c r="I13" s="12">
        <v>79320</v>
      </c>
      <c r="J13" s="12">
        <v>86280</v>
      </c>
      <c r="K13" s="12">
        <v>88200</v>
      </c>
      <c r="L13" s="12">
        <v>90120</v>
      </c>
      <c r="M13" s="12">
        <v>91920</v>
      </c>
      <c r="N13" s="12">
        <v>93720</v>
      </c>
      <c r="O13" s="12">
        <v>96960</v>
      </c>
      <c r="P13" s="12">
        <v>100200</v>
      </c>
      <c r="Q13" s="12">
        <v>107280</v>
      </c>
      <c r="R13" s="12">
        <v>114360</v>
      </c>
      <c r="S13" s="12">
        <v>116280</v>
      </c>
      <c r="T13" s="12">
        <v>118200</v>
      </c>
      <c r="U13" s="12">
        <v>120960</v>
      </c>
      <c r="V13" s="12">
        <v>123600</v>
      </c>
      <c r="W13" s="12">
        <v>126600</v>
      </c>
      <c r="X13" s="12">
        <v>129600</v>
      </c>
      <c r="Y13" s="16"/>
      <c r="Z13" s="16"/>
      <c r="AA13" s="16"/>
      <c r="AB13" s="16"/>
      <c r="AC13" s="16"/>
      <c r="AD13" s="16"/>
      <c r="AE13" s="16"/>
      <c r="AF13" s="16"/>
      <c r="AG13" s="78"/>
      <c r="AH13" s="78"/>
      <c r="AI13" s="78"/>
      <c r="AJ13" s="78"/>
      <c r="AK13" s="78"/>
      <c r="AL13" s="78"/>
      <c r="AM13" s="78"/>
      <c r="AN13" s="78"/>
    </row>
    <row r="14" spans="1:40" ht="18" customHeight="1" x14ac:dyDescent="0.3">
      <c r="A14" s="3">
        <v>3100</v>
      </c>
      <c r="B14" s="14">
        <v>65280</v>
      </c>
      <c r="C14" s="14">
        <v>66960</v>
      </c>
      <c r="D14" s="14">
        <v>68520</v>
      </c>
      <c r="E14" s="14">
        <v>70560</v>
      </c>
      <c r="F14" s="14">
        <v>72600</v>
      </c>
      <c r="G14" s="14">
        <v>74520</v>
      </c>
      <c r="H14" s="14">
        <v>76320</v>
      </c>
      <c r="I14" s="14">
        <v>81600</v>
      </c>
      <c r="J14" s="14">
        <v>86760</v>
      </c>
      <c r="K14" s="14">
        <v>89400</v>
      </c>
      <c r="L14" s="12">
        <v>91920</v>
      </c>
      <c r="M14" s="14">
        <v>93720</v>
      </c>
      <c r="N14" s="14">
        <v>95520</v>
      </c>
      <c r="O14" s="14">
        <v>99720</v>
      </c>
      <c r="P14" s="14">
        <v>103800</v>
      </c>
      <c r="Q14" s="14">
        <v>110040</v>
      </c>
      <c r="R14" s="14">
        <v>116280</v>
      </c>
      <c r="S14" s="14">
        <v>118800</v>
      </c>
      <c r="T14" s="14">
        <v>121320</v>
      </c>
      <c r="U14" s="14">
        <v>125160</v>
      </c>
      <c r="V14" s="12">
        <v>129000</v>
      </c>
      <c r="W14" s="14">
        <v>130920</v>
      </c>
      <c r="X14" s="14">
        <v>132840</v>
      </c>
      <c r="Y14" s="15"/>
      <c r="Z14" s="15"/>
      <c r="AA14" s="15"/>
      <c r="AB14" s="15"/>
      <c r="AC14" s="15"/>
      <c r="AD14" s="15"/>
      <c r="AE14" s="15"/>
      <c r="AF14" s="15"/>
      <c r="AG14" s="78"/>
      <c r="AH14" s="78"/>
      <c r="AI14" s="78"/>
      <c r="AJ14" s="78"/>
      <c r="AK14" s="78"/>
      <c r="AL14" s="78"/>
      <c r="AM14" s="78"/>
      <c r="AN14" s="78"/>
    </row>
    <row r="15" spans="1:40" ht="18" customHeight="1" x14ac:dyDescent="0.3">
      <c r="A15" s="3">
        <v>3200</v>
      </c>
      <c r="B15" s="11">
        <v>67560</v>
      </c>
      <c r="C15" s="11">
        <v>69240</v>
      </c>
      <c r="D15" s="11">
        <v>70920</v>
      </c>
      <c r="E15" s="11">
        <v>73320</v>
      </c>
      <c r="F15" s="11">
        <v>75720</v>
      </c>
      <c r="G15" s="11">
        <v>78000</v>
      </c>
      <c r="H15" s="11">
        <v>80280</v>
      </c>
      <c r="I15" s="11">
        <v>83760</v>
      </c>
      <c r="J15" s="11">
        <v>87240</v>
      </c>
      <c r="K15" s="11">
        <v>90480</v>
      </c>
      <c r="L15" s="12">
        <v>93720</v>
      </c>
      <c r="M15" s="11">
        <v>95520</v>
      </c>
      <c r="N15" s="11">
        <v>97320</v>
      </c>
      <c r="O15" s="11">
        <v>102360</v>
      </c>
      <c r="P15" s="11">
        <v>107400</v>
      </c>
      <c r="Q15" s="11">
        <v>112800</v>
      </c>
      <c r="R15" s="11">
        <v>118200</v>
      </c>
      <c r="S15" s="11">
        <v>120240</v>
      </c>
      <c r="T15" s="11">
        <v>122280</v>
      </c>
      <c r="U15" s="11">
        <v>128280</v>
      </c>
      <c r="V15" s="12">
        <v>134280</v>
      </c>
      <c r="W15" s="11">
        <v>135120</v>
      </c>
      <c r="X15" s="11">
        <v>135960</v>
      </c>
      <c r="Y15" s="13"/>
      <c r="Z15" s="13"/>
      <c r="AA15" s="13"/>
      <c r="AB15" s="13"/>
      <c r="AC15" s="13"/>
      <c r="AD15" s="13"/>
      <c r="AE15" s="13"/>
      <c r="AF15" s="13"/>
      <c r="AG15" s="78"/>
      <c r="AH15" s="78"/>
      <c r="AI15" s="78"/>
      <c r="AJ15" s="78"/>
      <c r="AK15" s="78"/>
      <c r="AL15" s="78"/>
      <c r="AM15" s="78"/>
      <c r="AN15" s="78"/>
    </row>
    <row r="16" spans="1:40" ht="18" customHeight="1" x14ac:dyDescent="0.3">
      <c r="A16" s="3">
        <v>3300</v>
      </c>
      <c r="B16" s="14">
        <v>70320</v>
      </c>
      <c r="C16" s="14">
        <v>72000</v>
      </c>
      <c r="D16" s="14">
        <v>73680</v>
      </c>
      <c r="E16" s="14">
        <v>75360</v>
      </c>
      <c r="F16" s="14">
        <v>77040</v>
      </c>
      <c r="G16" s="14">
        <v>79440</v>
      </c>
      <c r="H16" s="14">
        <v>81720</v>
      </c>
      <c r="I16" s="14">
        <v>85200</v>
      </c>
      <c r="J16" s="14">
        <v>88680</v>
      </c>
      <c r="K16" s="14">
        <v>92880</v>
      </c>
      <c r="L16" s="12">
        <v>96960</v>
      </c>
      <c r="M16" s="14">
        <v>99720</v>
      </c>
      <c r="N16" s="14">
        <v>102360</v>
      </c>
      <c r="O16" s="14">
        <v>107520</v>
      </c>
      <c r="P16" s="14">
        <v>112560</v>
      </c>
      <c r="Q16" s="14">
        <v>117120</v>
      </c>
      <c r="R16" s="14">
        <v>121680</v>
      </c>
      <c r="S16" s="14">
        <v>123600</v>
      </c>
      <c r="T16" s="14">
        <v>125400</v>
      </c>
      <c r="U16" s="14">
        <v>130680</v>
      </c>
      <c r="V16" s="12">
        <v>135840</v>
      </c>
      <c r="W16" s="14">
        <v>136560</v>
      </c>
      <c r="X16" s="14">
        <v>137280</v>
      </c>
      <c r="Y16" s="15"/>
      <c r="Z16" s="15"/>
      <c r="AA16" s="15"/>
      <c r="AB16" s="15"/>
      <c r="AC16" s="15"/>
      <c r="AD16" s="15"/>
      <c r="AE16" s="15"/>
      <c r="AF16" s="15"/>
      <c r="AG16" s="78"/>
      <c r="AH16" s="78"/>
      <c r="AI16" s="78"/>
      <c r="AJ16" s="78"/>
      <c r="AK16" s="78"/>
      <c r="AL16" s="78"/>
      <c r="AM16" s="78"/>
      <c r="AN16" s="78"/>
    </row>
    <row r="17" spans="1:40" ht="18" customHeight="1" x14ac:dyDescent="0.3">
      <c r="A17" s="3">
        <v>3400</v>
      </c>
      <c r="B17" s="11">
        <v>73080</v>
      </c>
      <c r="C17" s="11">
        <v>74760</v>
      </c>
      <c r="D17" s="11">
        <v>76440</v>
      </c>
      <c r="E17" s="11">
        <v>77400</v>
      </c>
      <c r="F17" s="11">
        <v>78360</v>
      </c>
      <c r="G17" s="11">
        <v>80760</v>
      </c>
      <c r="H17" s="11">
        <v>83160</v>
      </c>
      <c r="I17" s="11">
        <v>86640</v>
      </c>
      <c r="J17" s="11">
        <v>90120</v>
      </c>
      <c r="K17" s="11">
        <v>95160</v>
      </c>
      <c r="L17" s="12">
        <v>100200</v>
      </c>
      <c r="M17" s="11">
        <v>103800</v>
      </c>
      <c r="N17" s="11">
        <v>107400</v>
      </c>
      <c r="O17" s="11">
        <v>112560</v>
      </c>
      <c r="P17" s="11">
        <v>117720</v>
      </c>
      <c r="Q17" s="11">
        <v>121440</v>
      </c>
      <c r="R17" s="11">
        <v>125160</v>
      </c>
      <c r="S17" s="11">
        <v>126840</v>
      </c>
      <c r="T17" s="11">
        <v>128520</v>
      </c>
      <c r="U17" s="11">
        <v>132960</v>
      </c>
      <c r="V17" s="12">
        <v>137400</v>
      </c>
      <c r="W17" s="11">
        <v>138120</v>
      </c>
      <c r="X17" s="11">
        <v>138840</v>
      </c>
      <c r="Y17" s="13"/>
      <c r="Z17" s="13"/>
      <c r="AA17" s="13"/>
      <c r="AB17" s="13"/>
      <c r="AC17" s="13"/>
      <c r="AD17" s="13"/>
      <c r="AE17" s="13"/>
      <c r="AF17" s="13"/>
      <c r="AG17" s="78"/>
      <c r="AH17" s="78"/>
      <c r="AI17" s="78"/>
      <c r="AJ17" s="78"/>
      <c r="AK17" s="78"/>
      <c r="AL17" s="78"/>
      <c r="AM17" s="78"/>
      <c r="AN17" s="78"/>
    </row>
    <row r="18" spans="1:40" ht="18" customHeight="1" x14ac:dyDescent="0.3">
      <c r="A18" s="3">
        <v>3500</v>
      </c>
      <c r="B18" s="14">
        <v>75000</v>
      </c>
      <c r="C18" s="14">
        <v>76560</v>
      </c>
      <c r="D18" s="14">
        <v>78120</v>
      </c>
      <c r="E18" s="14">
        <v>79200</v>
      </c>
      <c r="F18" s="14">
        <v>80280</v>
      </c>
      <c r="G18" s="14">
        <v>85560</v>
      </c>
      <c r="H18" s="14">
        <v>90720</v>
      </c>
      <c r="I18" s="14">
        <v>94440</v>
      </c>
      <c r="J18" s="14">
        <v>98160</v>
      </c>
      <c r="K18" s="14">
        <v>102720</v>
      </c>
      <c r="L18" s="12">
        <v>107280</v>
      </c>
      <c r="M18" s="14">
        <v>110040</v>
      </c>
      <c r="N18" s="14">
        <v>112800</v>
      </c>
      <c r="O18" s="14">
        <v>117120</v>
      </c>
      <c r="P18" s="14">
        <v>121440</v>
      </c>
      <c r="Q18" s="14">
        <v>125040</v>
      </c>
      <c r="R18" s="14">
        <v>128640</v>
      </c>
      <c r="S18" s="14">
        <v>130200</v>
      </c>
      <c r="T18" s="14">
        <v>131640</v>
      </c>
      <c r="U18" s="14">
        <v>135360</v>
      </c>
      <c r="V18" s="12">
        <v>138960</v>
      </c>
      <c r="W18" s="14">
        <v>139440</v>
      </c>
      <c r="X18" s="14">
        <v>140400</v>
      </c>
      <c r="Y18" s="15"/>
      <c r="Z18" s="15"/>
      <c r="AA18" s="15"/>
      <c r="AB18" s="15"/>
      <c r="AC18" s="15"/>
      <c r="AD18" s="15"/>
      <c r="AE18" s="15"/>
      <c r="AF18" s="15"/>
      <c r="AG18" s="78"/>
      <c r="AH18" s="78"/>
      <c r="AI18" s="78"/>
      <c r="AJ18" s="78"/>
      <c r="AK18" s="78"/>
      <c r="AL18" s="78"/>
      <c r="AM18" s="78"/>
      <c r="AN18" s="78"/>
    </row>
    <row r="19" spans="1:40" ht="18" customHeight="1" x14ac:dyDescent="0.3">
      <c r="A19" s="3">
        <v>3600</v>
      </c>
      <c r="B19" s="11">
        <v>76920</v>
      </c>
      <c r="C19" s="11">
        <v>78360</v>
      </c>
      <c r="D19" s="11">
        <v>79800</v>
      </c>
      <c r="E19" s="11">
        <v>81000</v>
      </c>
      <c r="F19" s="11">
        <v>82200</v>
      </c>
      <c r="G19" s="11">
        <v>90240</v>
      </c>
      <c r="H19" s="11">
        <v>98280</v>
      </c>
      <c r="I19" s="11">
        <v>102240</v>
      </c>
      <c r="J19" s="11">
        <v>106200</v>
      </c>
      <c r="K19" s="11">
        <v>110280</v>
      </c>
      <c r="L19" s="12">
        <v>114360</v>
      </c>
      <c r="M19" s="11">
        <v>116280</v>
      </c>
      <c r="N19" s="11">
        <v>118200</v>
      </c>
      <c r="O19" s="11">
        <v>121680</v>
      </c>
      <c r="P19" s="11">
        <v>125160</v>
      </c>
      <c r="Q19" s="11">
        <v>128640</v>
      </c>
      <c r="R19" s="11">
        <v>132120</v>
      </c>
      <c r="S19" s="11">
        <v>133440</v>
      </c>
      <c r="T19" s="11">
        <v>134760</v>
      </c>
      <c r="U19" s="11">
        <v>137640</v>
      </c>
      <c r="V19" s="12">
        <v>140520</v>
      </c>
      <c r="W19" s="11">
        <v>141240</v>
      </c>
      <c r="X19" s="11">
        <v>141960</v>
      </c>
      <c r="Y19" s="13"/>
      <c r="Z19" s="13"/>
      <c r="AA19" s="13"/>
      <c r="AB19" s="13"/>
      <c r="AC19" s="13"/>
      <c r="AD19" s="13"/>
      <c r="AE19" s="13"/>
      <c r="AF19" s="13"/>
      <c r="AG19" s="78"/>
      <c r="AH19" s="78"/>
      <c r="AI19" s="78"/>
      <c r="AJ19" s="78"/>
      <c r="AK19" s="78"/>
      <c r="AL19" s="78"/>
      <c r="AM19" s="78"/>
      <c r="AN19" s="78"/>
    </row>
    <row r="20" spans="1:40" ht="18" customHeight="1" x14ac:dyDescent="0.3">
      <c r="A20" s="3">
        <v>3700</v>
      </c>
      <c r="B20" s="14">
        <v>78720</v>
      </c>
      <c r="C20" s="14">
        <v>79920</v>
      </c>
      <c r="D20" s="14">
        <v>81000</v>
      </c>
      <c r="E20" s="14">
        <v>82200</v>
      </c>
      <c r="F20" s="14">
        <v>83280</v>
      </c>
      <c r="G20" s="14">
        <v>91560</v>
      </c>
      <c r="H20" s="14">
        <v>99720</v>
      </c>
      <c r="I20" s="14">
        <v>103920</v>
      </c>
      <c r="J20" s="14">
        <v>108120</v>
      </c>
      <c r="K20" s="14">
        <v>112200</v>
      </c>
      <c r="L20" s="12">
        <v>116280</v>
      </c>
      <c r="M20" s="14">
        <v>118800</v>
      </c>
      <c r="N20" s="14">
        <v>120240</v>
      </c>
      <c r="O20" s="14">
        <v>123600</v>
      </c>
      <c r="P20" s="14">
        <v>126840</v>
      </c>
      <c r="Q20" s="14">
        <v>130200</v>
      </c>
      <c r="R20" s="14">
        <v>133440</v>
      </c>
      <c r="S20" s="14">
        <v>135720</v>
      </c>
      <c r="T20" s="14">
        <v>137880</v>
      </c>
      <c r="U20" s="14">
        <v>140040</v>
      </c>
      <c r="V20" s="12">
        <v>142080</v>
      </c>
      <c r="W20" s="14">
        <v>142800</v>
      </c>
      <c r="X20" s="14">
        <v>143520</v>
      </c>
      <c r="Y20" s="15"/>
      <c r="Z20" s="15"/>
      <c r="AA20" s="15"/>
      <c r="AB20" s="15"/>
      <c r="AC20" s="15"/>
      <c r="AD20" s="15"/>
      <c r="AE20" s="15"/>
      <c r="AF20" s="15"/>
      <c r="AG20" s="78"/>
      <c r="AH20" s="78"/>
      <c r="AI20" s="78"/>
      <c r="AJ20" s="78"/>
      <c r="AK20" s="78"/>
      <c r="AL20" s="78"/>
      <c r="AM20" s="78"/>
      <c r="AN20" s="78"/>
    </row>
    <row r="21" spans="1:40" ht="18" customHeight="1" x14ac:dyDescent="0.3">
      <c r="A21" s="3">
        <v>3800</v>
      </c>
      <c r="B21" s="11">
        <v>80520</v>
      </c>
      <c r="C21" s="11">
        <v>81360</v>
      </c>
      <c r="D21" s="11">
        <v>82200</v>
      </c>
      <c r="E21" s="11">
        <v>83280</v>
      </c>
      <c r="F21" s="11">
        <v>84360</v>
      </c>
      <c r="G21" s="11">
        <v>92760</v>
      </c>
      <c r="H21" s="11">
        <v>101160</v>
      </c>
      <c r="I21" s="11">
        <v>105600</v>
      </c>
      <c r="J21" s="11">
        <v>110040</v>
      </c>
      <c r="K21" s="11">
        <v>114120</v>
      </c>
      <c r="L21" s="12">
        <v>118200</v>
      </c>
      <c r="M21" s="11">
        <v>121320</v>
      </c>
      <c r="N21" s="11">
        <v>122280</v>
      </c>
      <c r="O21" s="11">
        <v>125400</v>
      </c>
      <c r="P21" s="11">
        <v>128520</v>
      </c>
      <c r="Q21" s="11">
        <v>131640</v>
      </c>
      <c r="R21" s="11">
        <v>134760</v>
      </c>
      <c r="S21" s="11">
        <v>137880</v>
      </c>
      <c r="T21" s="11">
        <v>141000</v>
      </c>
      <c r="U21" s="11">
        <v>142320</v>
      </c>
      <c r="V21" s="12">
        <v>143640</v>
      </c>
      <c r="W21" s="11">
        <v>144360</v>
      </c>
      <c r="X21" s="11">
        <v>145080</v>
      </c>
      <c r="Y21" s="13"/>
      <c r="Z21" s="13"/>
      <c r="AA21" s="13"/>
      <c r="AB21" s="13"/>
      <c r="AC21" s="13"/>
      <c r="AD21" s="13"/>
      <c r="AE21" s="13"/>
      <c r="AF21" s="13"/>
      <c r="AG21" s="78"/>
      <c r="AH21" s="78"/>
      <c r="AI21" s="78"/>
      <c r="AJ21" s="78"/>
      <c r="AK21" s="78"/>
      <c r="AL21" s="78"/>
      <c r="AM21" s="78"/>
      <c r="AN21" s="78"/>
    </row>
    <row r="22" spans="1:40" ht="18" customHeight="1" x14ac:dyDescent="0.3">
      <c r="A22" s="3">
        <v>3900</v>
      </c>
      <c r="B22" s="14">
        <v>84120</v>
      </c>
      <c r="C22" s="14">
        <v>85080</v>
      </c>
      <c r="D22" s="14">
        <v>86160</v>
      </c>
      <c r="E22" s="14">
        <v>87480</v>
      </c>
      <c r="F22" s="14">
        <v>88800</v>
      </c>
      <c r="G22" s="14">
        <v>96600</v>
      </c>
      <c r="H22" s="14">
        <v>104400</v>
      </c>
      <c r="I22" s="14">
        <v>107280</v>
      </c>
      <c r="J22" s="14">
        <v>111480</v>
      </c>
      <c r="K22" s="14">
        <v>115560</v>
      </c>
      <c r="L22" s="12">
        <v>120960</v>
      </c>
      <c r="M22" s="14">
        <v>125160</v>
      </c>
      <c r="N22" s="14">
        <v>128280</v>
      </c>
      <c r="O22" s="14">
        <v>130680</v>
      </c>
      <c r="P22" s="14">
        <v>132960</v>
      </c>
      <c r="Q22" s="14">
        <v>135360</v>
      </c>
      <c r="R22" s="14">
        <v>137640</v>
      </c>
      <c r="S22" s="14">
        <v>140040</v>
      </c>
      <c r="T22" s="14">
        <v>142320</v>
      </c>
      <c r="U22" s="14">
        <v>143760</v>
      </c>
      <c r="V22" s="12">
        <v>145200</v>
      </c>
      <c r="W22" s="14">
        <v>145920</v>
      </c>
      <c r="X22" s="14">
        <v>146640</v>
      </c>
      <c r="Y22" s="15"/>
      <c r="Z22" s="15"/>
      <c r="AA22" s="15"/>
      <c r="AB22" s="15"/>
      <c r="AC22" s="15"/>
      <c r="AD22" s="15"/>
      <c r="AE22" s="15"/>
      <c r="AF22" s="15"/>
      <c r="AG22" s="78"/>
      <c r="AH22" s="78"/>
      <c r="AI22" s="78"/>
      <c r="AJ22" s="78"/>
      <c r="AK22" s="78"/>
      <c r="AL22" s="78"/>
      <c r="AM22" s="78"/>
      <c r="AN22" s="78"/>
    </row>
    <row r="23" spans="1:40" ht="18" customHeight="1" x14ac:dyDescent="0.3">
      <c r="A23" s="3">
        <v>4000</v>
      </c>
      <c r="B23" s="12">
        <v>87600</v>
      </c>
      <c r="C23" s="12">
        <v>88800</v>
      </c>
      <c r="D23" s="12">
        <v>90000</v>
      </c>
      <c r="E23" s="12">
        <v>91680</v>
      </c>
      <c r="F23" s="12">
        <v>93240</v>
      </c>
      <c r="G23" s="12">
        <v>100440</v>
      </c>
      <c r="H23" s="12">
        <v>107520</v>
      </c>
      <c r="I23" s="12">
        <v>108840</v>
      </c>
      <c r="J23" s="12">
        <v>112920</v>
      </c>
      <c r="K23" s="12">
        <v>116880</v>
      </c>
      <c r="L23" s="12">
        <v>123600</v>
      </c>
      <c r="M23" s="12">
        <v>129000</v>
      </c>
      <c r="N23" s="12">
        <v>134280</v>
      </c>
      <c r="O23" s="12">
        <v>135840</v>
      </c>
      <c r="P23" s="12">
        <v>137400</v>
      </c>
      <c r="Q23" s="12">
        <v>138960</v>
      </c>
      <c r="R23" s="12">
        <v>140520</v>
      </c>
      <c r="S23" s="12">
        <v>142080</v>
      </c>
      <c r="T23" s="12">
        <v>143640</v>
      </c>
      <c r="U23" s="12">
        <v>145200</v>
      </c>
      <c r="V23" s="12">
        <v>146760</v>
      </c>
      <c r="W23" s="12">
        <v>147480</v>
      </c>
      <c r="X23" s="12">
        <v>148200</v>
      </c>
      <c r="Y23" s="16"/>
      <c r="Z23" s="16"/>
      <c r="AA23" s="16"/>
      <c r="AB23" s="16"/>
      <c r="AC23" s="16"/>
      <c r="AD23" s="16"/>
      <c r="AE23" s="16"/>
      <c r="AF23" s="16"/>
      <c r="AG23" s="78"/>
      <c r="AH23" s="78"/>
      <c r="AI23" s="78"/>
      <c r="AJ23" s="78"/>
      <c r="AK23" s="78"/>
      <c r="AL23" s="78"/>
      <c r="AM23" s="78"/>
      <c r="AN23" s="78"/>
    </row>
    <row r="24" spans="1:40" ht="18" customHeight="1" x14ac:dyDescent="0.3">
      <c r="A24" s="3">
        <v>4100</v>
      </c>
      <c r="B24" s="14">
        <v>88800</v>
      </c>
      <c r="C24" s="14">
        <v>90600</v>
      </c>
      <c r="D24" s="14">
        <v>92400</v>
      </c>
      <c r="E24" s="14">
        <v>94080</v>
      </c>
      <c r="F24" s="14">
        <v>95640</v>
      </c>
      <c r="G24" s="14">
        <v>102000</v>
      </c>
      <c r="H24" s="14">
        <v>108120</v>
      </c>
      <c r="I24" s="14">
        <v>109560</v>
      </c>
      <c r="J24" s="14">
        <v>112320</v>
      </c>
      <c r="K24" s="14">
        <v>118800</v>
      </c>
      <c r="L24" s="12">
        <v>126600</v>
      </c>
      <c r="M24" s="14">
        <v>130920</v>
      </c>
      <c r="N24" s="14">
        <v>135120</v>
      </c>
      <c r="O24" s="14">
        <v>136560</v>
      </c>
      <c r="P24" s="14">
        <v>138120</v>
      </c>
      <c r="Q24" s="14">
        <v>139440</v>
      </c>
      <c r="R24" s="14">
        <v>141240</v>
      </c>
      <c r="S24" s="14">
        <v>142800</v>
      </c>
      <c r="T24" s="14">
        <v>144360</v>
      </c>
      <c r="U24" s="14">
        <v>145920</v>
      </c>
      <c r="V24" s="12">
        <v>147480</v>
      </c>
      <c r="W24" s="14">
        <v>148680</v>
      </c>
      <c r="X24" s="14">
        <v>149760</v>
      </c>
      <c r="Y24" s="15"/>
      <c r="Z24" s="15"/>
      <c r="AA24" s="15"/>
      <c r="AB24" s="15"/>
      <c r="AC24" s="15"/>
      <c r="AD24" s="15"/>
      <c r="AE24" s="15"/>
      <c r="AF24" s="15"/>
      <c r="AG24" s="78"/>
      <c r="AH24" s="78"/>
      <c r="AI24" s="78"/>
      <c r="AJ24" s="78"/>
      <c r="AK24" s="78"/>
      <c r="AL24" s="78"/>
      <c r="AM24" s="78"/>
      <c r="AN24" s="78"/>
    </row>
    <row r="25" spans="1:40" ht="18" customHeight="1" x14ac:dyDescent="0.3">
      <c r="A25" s="3">
        <v>4200</v>
      </c>
      <c r="B25" s="11">
        <v>90000</v>
      </c>
      <c r="C25" s="11">
        <v>92400</v>
      </c>
      <c r="D25" s="11">
        <v>94800</v>
      </c>
      <c r="E25" s="11">
        <v>96480</v>
      </c>
      <c r="F25" s="11">
        <v>98040</v>
      </c>
      <c r="G25" s="11">
        <v>103440</v>
      </c>
      <c r="H25" s="11">
        <v>108720</v>
      </c>
      <c r="I25" s="11">
        <v>110160</v>
      </c>
      <c r="J25" s="11">
        <v>111600</v>
      </c>
      <c r="K25" s="11">
        <v>120600</v>
      </c>
      <c r="L25" s="12">
        <v>129600</v>
      </c>
      <c r="M25" s="11">
        <v>132840</v>
      </c>
      <c r="N25" s="11">
        <v>135960</v>
      </c>
      <c r="O25" s="11">
        <v>137280</v>
      </c>
      <c r="P25" s="11">
        <v>138600</v>
      </c>
      <c r="Q25" s="11">
        <v>140400</v>
      </c>
      <c r="R25" s="11">
        <v>141960</v>
      </c>
      <c r="S25" s="11">
        <v>143520</v>
      </c>
      <c r="T25" s="11">
        <v>145080</v>
      </c>
      <c r="U25" s="11">
        <v>146640</v>
      </c>
      <c r="V25" s="12">
        <v>148200</v>
      </c>
      <c r="W25" s="11">
        <v>149760</v>
      </c>
      <c r="X25" s="11">
        <v>151320</v>
      </c>
      <c r="Y25" s="13"/>
      <c r="Z25" s="13"/>
      <c r="AA25" s="13"/>
      <c r="AB25" s="13"/>
      <c r="AC25" s="13"/>
      <c r="AD25" s="13"/>
      <c r="AE25" s="13"/>
      <c r="AF25" s="13"/>
      <c r="AG25" s="78"/>
      <c r="AH25" s="78"/>
      <c r="AI25" s="78"/>
      <c r="AJ25" s="78"/>
      <c r="AK25" s="78"/>
      <c r="AL25" s="78"/>
      <c r="AM25" s="78"/>
      <c r="AN25" s="78"/>
    </row>
    <row r="26" spans="1:40" x14ac:dyDescent="0.3">
      <c r="A26" s="3">
        <v>4300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8"/>
      <c r="W26" s="17"/>
      <c r="X26" s="17"/>
      <c r="Y26" s="19"/>
      <c r="Z26" s="19"/>
      <c r="AA26" s="19"/>
      <c r="AB26" s="19"/>
      <c r="AC26" s="19"/>
      <c r="AD26" s="19"/>
      <c r="AE26" s="19"/>
      <c r="AF26" s="19"/>
      <c r="AG26" s="78"/>
      <c r="AH26" s="78"/>
      <c r="AI26" s="78"/>
      <c r="AJ26" s="78"/>
      <c r="AK26" s="78"/>
      <c r="AL26" s="78"/>
      <c r="AM26" s="78"/>
      <c r="AN26" s="78"/>
    </row>
    <row r="27" spans="1:40" x14ac:dyDescent="0.3">
      <c r="A27" s="3">
        <v>4400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18"/>
      <c r="W27" s="20"/>
      <c r="X27" s="20"/>
      <c r="Y27" s="13"/>
      <c r="Z27" s="13"/>
      <c r="AA27" s="13"/>
      <c r="AB27" s="13"/>
      <c r="AC27" s="13"/>
      <c r="AD27" s="13"/>
      <c r="AE27" s="13"/>
      <c r="AF27" s="13"/>
      <c r="AG27" s="78"/>
      <c r="AH27" s="78"/>
      <c r="AI27" s="78"/>
      <c r="AJ27" s="78"/>
      <c r="AK27" s="78"/>
      <c r="AL27" s="78"/>
      <c r="AM27" s="78"/>
      <c r="AN27" s="78"/>
    </row>
    <row r="28" spans="1:40" x14ac:dyDescent="0.3">
      <c r="A28" s="3">
        <v>4500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7"/>
      <c r="X28" s="17"/>
      <c r="Y28" s="19"/>
      <c r="Z28" s="19"/>
      <c r="AA28" s="19"/>
      <c r="AB28" s="19"/>
      <c r="AC28" s="19"/>
      <c r="AD28" s="19"/>
      <c r="AE28" s="19"/>
      <c r="AF28" s="19"/>
      <c r="AG28" s="78"/>
      <c r="AH28" s="78"/>
      <c r="AI28" s="78"/>
      <c r="AJ28" s="78"/>
      <c r="AK28" s="78"/>
      <c r="AL28" s="78"/>
      <c r="AM28" s="78"/>
      <c r="AN28" s="78"/>
    </row>
    <row r="29" spans="1:40" x14ac:dyDescent="0.3">
      <c r="A29" s="3">
        <v>4600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18"/>
      <c r="W29" s="20"/>
      <c r="X29" s="20"/>
      <c r="Y29" s="13"/>
      <c r="Z29" s="13"/>
      <c r="AA29" s="13"/>
      <c r="AB29" s="13"/>
      <c r="AC29" s="13"/>
      <c r="AD29" s="13"/>
      <c r="AE29" s="13"/>
      <c r="AF29" s="13"/>
      <c r="AG29" s="78"/>
      <c r="AH29" s="78"/>
      <c r="AI29" s="78"/>
      <c r="AJ29" s="78"/>
      <c r="AK29" s="78"/>
      <c r="AL29" s="78"/>
      <c r="AM29" s="78"/>
      <c r="AN29" s="78"/>
    </row>
    <row r="30" spans="1:40" x14ac:dyDescent="0.3">
      <c r="A30" s="3">
        <v>4700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7"/>
      <c r="X30" s="17"/>
      <c r="Y30" s="19"/>
      <c r="Z30" s="19"/>
      <c r="AA30" s="19"/>
      <c r="AB30" s="19"/>
      <c r="AC30" s="19"/>
      <c r="AD30" s="19"/>
      <c r="AE30" s="19"/>
      <c r="AF30" s="19"/>
      <c r="AG30" s="78"/>
      <c r="AH30" s="78"/>
      <c r="AI30" s="78"/>
      <c r="AJ30" s="78"/>
      <c r="AK30" s="78"/>
      <c r="AL30" s="78"/>
      <c r="AM30" s="78"/>
      <c r="AN30" s="78"/>
    </row>
    <row r="31" spans="1:40" x14ac:dyDescent="0.3">
      <c r="A31" s="3">
        <v>4800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18"/>
      <c r="M31" s="20"/>
      <c r="N31" s="20"/>
      <c r="O31" s="20"/>
      <c r="P31" s="20"/>
      <c r="Q31" s="20"/>
      <c r="R31" s="20"/>
      <c r="S31" s="20"/>
      <c r="T31" s="20"/>
      <c r="U31" s="20"/>
      <c r="V31" s="18"/>
      <c r="W31" s="20"/>
      <c r="X31" s="20"/>
      <c r="Y31" s="13"/>
      <c r="Z31" s="13"/>
      <c r="AA31" s="13"/>
      <c r="AB31" s="13"/>
      <c r="AC31" s="13"/>
      <c r="AD31" s="13"/>
      <c r="AE31" s="13"/>
      <c r="AF31" s="13"/>
      <c r="AG31" s="78"/>
      <c r="AH31" s="78"/>
      <c r="AI31" s="78"/>
      <c r="AJ31" s="78"/>
      <c r="AK31" s="78"/>
      <c r="AL31" s="78"/>
      <c r="AM31" s="78"/>
      <c r="AN31" s="78"/>
    </row>
    <row r="32" spans="1:40" x14ac:dyDescent="0.3">
      <c r="A32" s="3">
        <v>4900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7"/>
      <c r="X32" s="17"/>
      <c r="Y32" s="19"/>
      <c r="Z32" s="19"/>
      <c r="AA32" s="19"/>
      <c r="AB32" s="19"/>
      <c r="AC32" s="19"/>
      <c r="AD32" s="19"/>
      <c r="AE32" s="19"/>
      <c r="AF32" s="19"/>
      <c r="AG32" s="78"/>
      <c r="AH32" s="78"/>
      <c r="AI32" s="78"/>
      <c r="AJ32" s="78"/>
      <c r="AK32" s="78"/>
      <c r="AL32" s="78"/>
      <c r="AM32" s="78"/>
      <c r="AN32" s="78"/>
    </row>
    <row r="33" spans="1:40" x14ac:dyDescent="0.3">
      <c r="A33" s="3">
        <v>5000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18"/>
      <c r="W33" s="20"/>
      <c r="X33" s="20"/>
      <c r="Y33" s="13"/>
      <c r="Z33" s="13"/>
      <c r="AA33" s="13"/>
      <c r="AB33" s="13"/>
      <c r="AC33" s="13"/>
      <c r="AD33" s="13"/>
      <c r="AE33" s="13"/>
      <c r="AF33" s="13"/>
      <c r="AG33" s="78"/>
      <c r="AH33" s="78"/>
      <c r="AI33" s="78"/>
      <c r="AJ33" s="78"/>
      <c r="AK33" s="78"/>
      <c r="AL33" s="78"/>
      <c r="AM33" s="78"/>
      <c r="AN33" s="78"/>
    </row>
    <row r="34" spans="1:40" x14ac:dyDescent="0.3">
      <c r="A34" s="4"/>
      <c r="B34" s="8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77"/>
      <c r="Z34" s="77"/>
      <c r="AA34" s="77"/>
      <c r="AB34" s="77"/>
      <c r="AC34" s="77"/>
      <c r="AD34" s="77"/>
      <c r="AE34" s="77"/>
      <c r="AF34" s="77"/>
      <c r="AG34" s="78"/>
      <c r="AH34" s="78"/>
      <c r="AI34" s="78"/>
      <c r="AJ34" s="78"/>
      <c r="AK34" s="78"/>
      <c r="AL34" s="78"/>
      <c r="AM34" s="78"/>
      <c r="AN34" s="78"/>
    </row>
    <row r="35" spans="1:40" x14ac:dyDescent="0.3">
      <c r="A35" s="96" t="s">
        <v>2</v>
      </c>
      <c r="B35" s="97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</row>
    <row r="36" spans="1:40" x14ac:dyDescent="0.3">
      <c r="A36" s="5" t="s">
        <v>3</v>
      </c>
      <c r="B36" s="9" t="s">
        <v>4</v>
      </c>
      <c r="C36" s="81"/>
      <c r="D36" s="81"/>
      <c r="E36" s="81"/>
      <c r="F36" s="81"/>
      <c r="G36" s="81"/>
      <c r="H36" s="98" t="s">
        <v>5</v>
      </c>
      <c r="I36" s="99"/>
      <c r="J36" s="100"/>
      <c r="K36" s="104"/>
      <c r="L36" s="104" t="s">
        <v>13</v>
      </c>
      <c r="M36" s="104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</row>
    <row r="37" spans="1:40" x14ac:dyDescent="0.3">
      <c r="A37" s="6" t="s">
        <v>6</v>
      </c>
      <c r="B37" s="21">
        <v>6000</v>
      </c>
      <c r="C37" s="82"/>
      <c r="D37" s="82"/>
      <c r="E37" s="82"/>
      <c r="F37" s="82"/>
      <c r="G37" s="82"/>
      <c r="H37" s="101"/>
      <c r="I37" s="102"/>
      <c r="J37" s="103"/>
      <c r="K37" s="105"/>
      <c r="L37" s="105"/>
      <c r="M37" s="105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</row>
    <row r="38" spans="1:40" x14ac:dyDescent="0.3">
      <c r="A38" s="89" t="s">
        <v>7</v>
      </c>
      <c r="B38" s="91">
        <v>8000</v>
      </c>
      <c r="C38" s="80"/>
      <c r="D38" s="80"/>
      <c r="E38" s="80"/>
      <c r="F38" s="80"/>
      <c r="G38" s="80"/>
      <c r="H38" s="8"/>
      <c r="I38" s="8"/>
      <c r="J38" s="8"/>
      <c r="K38" s="8"/>
      <c r="L38" s="8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</row>
    <row r="39" spans="1:40" x14ac:dyDescent="0.3">
      <c r="A39" s="90"/>
      <c r="B39" s="92"/>
      <c r="C39" s="81"/>
      <c r="D39" s="81"/>
      <c r="E39" s="81"/>
      <c r="F39" s="81"/>
      <c r="G39" s="81"/>
      <c r="H39" s="83" t="s">
        <v>8</v>
      </c>
      <c r="I39" s="84"/>
      <c r="J39" s="84"/>
      <c r="K39" s="84"/>
      <c r="L39" s="85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</row>
    <row r="40" spans="1:40" x14ac:dyDescent="0.3">
      <c r="A40" s="6" t="s">
        <v>9</v>
      </c>
      <c r="B40" s="21">
        <v>12000</v>
      </c>
      <c r="C40" s="81"/>
      <c r="D40" s="81"/>
      <c r="E40" s="81"/>
      <c r="F40" s="81"/>
      <c r="G40" s="81"/>
      <c r="H40" s="83"/>
      <c r="I40" s="84"/>
      <c r="J40" s="84"/>
      <c r="K40" s="84"/>
      <c r="L40" s="85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</row>
    <row r="41" spans="1:40" x14ac:dyDescent="0.3">
      <c r="A41" s="6" t="s">
        <v>10</v>
      </c>
      <c r="B41" s="21">
        <v>16000</v>
      </c>
      <c r="C41" s="81"/>
      <c r="D41" s="81"/>
      <c r="E41" s="81"/>
      <c r="F41" s="81"/>
      <c r="G41" s="81"/>
      <c r="H41" s="83"/>
      <c r="I41" s="84"/>
      <c r="J41" s="84"/>
      <c r="K41" s="84"/>
      <c r="L41" s="85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x14ac:dyDescent="0.3">
      <c r="A42" s="93"/>
      <c r="B42" s="94"/>
      <c r="C42" s="95"/>
      <c r="D42" s="81"/>
      <c r="E42" s="81"/>
      <c r="F42" s="81"/>
      <c r="G42" s="81"/>
      <c r="H42" s="83"/>
      <c r="I42" s="84"/>
      <c r="J42" s="84"/>
      <c r="K42" s="84"/>
      <c r="L42" s="85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</row>
    <row r="43" spans="1:40" x14ac:dyDescent="0.3">
      <c r="A43" s="86" t="s">
        <v>11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8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</row>
    <row r="44" spans="1:40" ht="16" x14ac:dyDescent="0.3">
      <c r="A44" s="74" t="s">
        <v>12</v>
      </c>
      <c r="B44" s="75"/>
      <c r="C44" s="75"/>
      <c r="D44" s="76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</sheetData>
  <mergeCells count="83">
    <mergeCell ref="N34:N37"/>
    <mergeCell ref="A1:AF1"/>
    <mergeCell ref="AG1:AG37"/>
    <mergeCell ref="O34:O37"/>
    <mergeCell ref="P34:P37"/>
    <mergeCell ref="Q34:Q37"/>
    <mergeCell ref="R34:R37"/>
    <mergeCell ref="S34:S37"/>
    <mergeCell ref="T34:T37"/>
    <mergeCell ref="U34:U37"/>
    <mergeCell ref="V34:V37"/>
    <mergeCell ref="W34:W37"/>
    <mergeCell ref="X34:X37"/>
    <mergeCell ref="Y34:Y37"/>
    <mergeCell ref="AE34:AE37"/>
    <mergeCell ref="AF34:AF37"/>
    <mergeCell ref="Z34:Z37"/>
    <mergeCell ref="AA34:AA37"/>
    <mergeCell ref="AB34:AB37"/>
    <mergeCell ref="AC34:AC37"/>
    <mergeCell ref="AD34:AD37"/>
    <mergeCell ref="AK1:AK37"/>
    <mergeCell ref="AL1:AL37"/>
    <mergeCell ref="AM1:AM37"/>
    <mergeCell ref="AN1:AN37"/>
    <mergeCell ref="AH1:AH37"/>
    <mergeCell ref="AI1:AI37"/>
    <mergeCell ref="AJ1:AJ37"/>
    <mergeCell ref="A35:B35"/>
    <mergeCell ref="H36:J37"/>
    <mergeCell ref="K36:K37"/>
    <mergeCell ref="L36:L37"/>
    <mergeCell ref="M36:M37"/>
    <mergeCell ref="C34:C37"/>
    <mergeCell ref="D34:D37"/>
    <mergeCell ref="E34:E37"/>
    <mergeCell ref="F34:F37"/>
    <mergeCell ref="G34:G37"/>
    <mergeCell ref="H34:H35"/>
    <mergeCell ref="I34:I35"/>
    <mergeCell ref="J34:J35"/>
    <mergeCell ref="K34:K35"/>
    <mergeCell ref="L34:L35"/>
    <mergeCell ref="M34:M35"/>
    <mergeCell ref="F38:F42"/>
    <mergeCell ref="G38:G42"/>
    <mergeCell ref="M38:M43"/>
    <mergeCell ref="N38:N43"/>
    <mergeCell ref="O38:O43"/>
    <mergeCell ref="H39:L42"/>
    <mergeCell ref="A43:L43"/>
    <mergeCell ref="A38:A39"/>
    <mergeCell ref="B38:B39"/>
    <mergeCell ref="C38:C41"/>
    <mergeCell ref="D38:D42"/>
    <mergeCell ref="E38:E42"/>
    <mergeCell ref="A42:C42"/>
    <mergeCell ref="Q38:Q43"/>
    <mergeCell ref="R38:R43"/>
    <mergeCell ref="AN38:AN43"/>
    <mergeCell ref="AE38:AE43"/>
    <mergeCell ref="AF38:AF43"/>
    <mergeCell ref="AG38:AG43"/>
    <mergeCell ref="AH38:AH43"/>
    <mergeCell ref="AI38:AI43"/>
    <mergeCell ref="S38:S43"/>
    <mergeCell ref="T38:T43"/>
    <mergeCell ref="A44:D44"/>
    <mergeCell ref="AJ38:AJ43"/>
    <mergeCell ref="AK38:AK43"/>
    <mergeCell ref="AL38:AL43"/>
    <mergeCell ref="AM38:AM43"/>
    <mergeCell ref="Z38:Z43"/>
    <mergeCell ref="AA38:AA43"/>
    <mergeCell ref="AB38:AB43"/>
    <mergeCell ref="AC38:AC43"/>
    <mergeCell ref="AD38:AD43"/>
    <mergeCell ref="U38:U43"/>
    <mergeCell ref="V38:V43"/>
    <mergeCell ref="W38:W43"/>
    <mergeCell ref="X38:X43"/>
    <mergeCell ref="Y38:Y43"/>
    <mergeCell ref="P38:P4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6"/>
  <sheetViews>
    <sheetView view="pageBreakPreview" zoomScaleNormal="100" zoomScaleSheetLayoutView="100" workbookViewId="0">
      <selection activeCell="I13" sqref="I13"/>
    </sheetView>
  </sheetViews>
  <sheetFormatPr defaultColWidth="39.09765625" defaultRowHeight="15.5" x14ac:dyDescent="0.3"/>
  <cols>
    <col min="1" max="1" width="14.09765625" style="1" customWidth="1"/>
    <col min="2" max="2" width="11.3984375" style="10" customWidth="1"/>
    <col min="3" max="6" width="9.796875" style="10" bestFit="1" customWidth="1"/>
    <col min="7" max="24" width="11" style="10" bestFit="1" customWidth="1"/>
    <col min="25" max="25" width="16.69921875" style="1" customWidth="1"/>
    <col min="26" max="16384" width="39.09765625" style="1"/>
  </cols>
  <sheetData>
    <row r="3" spans="1:24" x14ac:dyDescent="0.3">
      <c r="A3" s="22" t="s">
        <v>19</v>
      </c>
      <c r="B3" s="23"/>
      <c r="C3" s="23"/>
      <c r="D3" s="23"/>
      <c r="I3" s="25"/>
      <c r="K3" s="10" t="s">
        <v>20</v>
      </c>
    </row>
    <row r="4" spans="1:24" x14ac:dyDescent="0.3">
      <c r="A4" s="1" t="s">
        <v>16</v>
      </c>
      <c r="J4" s="10" t="s">
        <v>18</v>
      </c>
    </row>
    <row r="5" spans="1:24" ht="23.25" customHeight="1" x14ac:dyDescent="0.3">
      <c r="A5" s="1" t="s">
        <v>17</v>
      </c>
    </row>
    <row r="6" spans="1:24" ht="34.5" customHeight="1" x14ac:dyDescent="0.3">
      <c r="A6" s="109" t="s">
        <v>15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x14ac:dyDescent="0.3">
      <c r="A7" s="2" t="s">
        <v>1</v>
      </c>
      <c r="B7" s="7">
        <v>2000</v>
      </c>
      <c r="C7" s="7">
        <v>2100</v>
      </c>
      <c r="D7" s="7">
        <v>2200</v>
      </c>
      <c r="E7" s="7">
        <v>2300</v>
      </c>
      <c r="F7" s="7">
        <v>2400</v>
      </c>
      <c r="G7" s="7">
        <v>2500</v>
      </c>
      <c r="H7" s="7">
        <v>2600</v>
      </c>
      <c r="I7" s="7">
        <v>2700</v>
      </c>
      <c r="J7" s="7">
        <v>2800</v>
      </c>
      <c r="K7" s="7">
        <v>2900</v>
      </c>
      <c r="L7" s="7">
        <v>3000</v>
      </c>
      <c r="M7" s="7">
        <v>3100</v>
      </c>
      <c r="N7" s="7">
        <v>3200</v>
      </c>
      <c r="O7" s="7">
        <v>3300</v>
      </c>
      <c r="P7" s="7">
        <v>3400</v>
      </c>
      <c r="Q7" s="7">
        <v>3500</v>
      </c>
      <c r="R7" s="7">
        <v>3600</v>
      </c>
      <c r="S7" s="7">
        <v>3700</v>
      </c>
      <c r="T7" s="7">
        <v>3800</v>
      </c>
      <c r="U7" s="7">
        <v>3900</v>
      </c>
      <c r="V7" s="7">
        <v>4000</v>
      </c>
      <c r="W7" s="7">
        <v>4100</v>
      </c>
      <c r="X7" s="7">
        <v>4200</v>
      </c>
    </row>
    <row r="8" spans="1:24" ht="18" customHeight="1" x14ac:dyDescent="0.3">
      <c r="A8" s="3">
        <v>2000</v>
      </c>
      <c r="B8" s="11">
        <f>ROUNDUP('Table 1'!B3,-3)</f>
        <v>51000</v>
      </c>
      <c r="C8" s="11">
        <f>ROUNDUP('Table 1'!C3,-3)</f>
        <v>52000</v>
      </c>
      <c r="D8" s="11">
        <f>ROUNDUP('Table 1'!D3,-3)</f>
        <v>53000</v>
      </c>
      <c r="E8" s="11">
        <v>53500</v>
      </c>
      <c r="F8" s="11">
        <f>ROUNDUP('Table 1'!F3,-3)</f>
        <v>54000</v>
      </c>
      <c r="G8" s="11">
        <f>ROUNDUP('Table 1'!G3,-3)</f>
        <v>55000</v>
      </c>
      <c r="H8" s="11">
        <v>55500</v>
      </c>
      <c r="I8" s="11">
        <f>ROUNDUP('Table 1'!I3,-3)</f>
        <v>56000</v>
      </c>
      <c r="J8" s="11">
        <v>56500</v>
      </c>
      <c r="K8" s="11">
        <f>ROUNDUP('Table 1'!K3,-3)</f>
        <v>60000</v>
      </c>
      <c r="L8" s="11">
        <f>ROUNDUP('Table 1'!L3,-3)</f>
        <v>63000</v>
      </c>
      <c r="M8" s="11">
        <f>ROUNDUP('Table 1'!M3,-3)</f>
        <v>66000</v>
      </c>
      <c r="N8" s="11">
        <f>ROUNDUP('Table 1'!N3,-3)</f>
        <v>68000</v>
      </c>
      <c r="O8" s="11">
        <f>ROUNDUP('Table 1'!O3,-3)</f>
        <v>71000</v>
      </c>
      <c r="P8" s="11">
        <f>ROUNDUP('Table 1'!P3,-3)</f>
        <v>74000</v>
      </c>
      <c r="Q8" s="11">
        <f>ROUNDUP('Table 1'!Q3,-3)</f>
        <v>75000</v>
      </c>
      <c r="R8" s="11">
        <f>ROUNDUP('Table 1'!R3,-3)</f>
        <v>77000</v>
      </c>
      <c r="S8" s="11">
        <f>ROUNDUP('Table 1'!S3,-3)</f>
        <v>79000</v>
      </c>
      <c r="T8" s="11">
        <f>ROUNDUP('Table 1'!T3,-3)</f>
        <v>81000</v>
      </c>
      <c r="U8" s="11">
        <f>ROUNDUP('Table 1'!U3,-3)</f>
        <v>85000</v>
      </c>
      <c r="V8" s="11">
        <f>ROUNDUP('Table 1'!V3,-3)</f>
        <v>88000</v>
      </c>
      <c r="W8" s="11">
        <f>ROUNDUP('Table 1'!W3,-3)</f>
        <v>89000</v>
      </c>
      <c r="X8" s="11">
        <f>ROUNDUP('Table 1'!X3,-3)</f>
        <v>90000</v>
      </c>
    </row>
    <row r="9" spans="1:24" ht="18" customHeight="1" x14ac:dyDescent="0.3">
      <c r="A9" s="3">
        <v>2100</v>
      </c>
      <c r="B9" s="11">
        <f>ROUNDUP('Table 1'!B4,-3)</f>
        <v>52000</v>
      </c>
      <c r="C9" s="11">
        <f>ROUNDUP('Table 1'!C4,-3)</f>
        <v>53000</v>
      </c>
      <c r="D9" s="11">
        <f>ROUNDUP('Table 1'!D4,-3)</f>
        <v>54000</v>
      </c>
      <c r="E9" s="11">
        <v>54500</v>
      </c>
      <c r="F9" s="11">
        <f>ROUNDUP('Table 1'!F4,-3)</f>
        <v>55000</v>
      </c>
      <c r="G9" s="11">
        <f>ROUNDUP('Table 1'!G4,-3)</f>
        <v>56000</v>
      </c>
      <c r="H9" s="11">
        <f>ROUNDUP('Table 1'!H4,-3)</f>
        <v>57000</v>
      </c>
      <c r="I9" s="11">
        <v>57500</v>
      </c>
      <c r="J9" s="11">
        <f>ROUNDUP('Table 1'!J4,-3)</f>
        <v>58000</v>
      </c>
      <c r="K9" s="11">
        <f>ROUNDUP('Table 1'!K4,-3)</f>
        <v>61000</v>
      </c>
      <c r="L9" s="11">
        <f>ROUNDUP('Table 1'!L4,-3)</f>
        <v>65000</v>
      </c>
      <c r="M9" s="11">
        <f>ROUNDUP('Table 1'!M4,-3)</f>
        <v>67000</v>
      </c>
      <c r="N9" s="11">
        <f>ROUNDUP('Table 1'!N4,-3)</f>
        <v>70000</v>
      </c>
      <c r="O9" s="11">
        <f>ROUNDUP('Table 1'!O4,-3)</f>
        <v>72000</v>
      </c>
      <c r="P9" s="11">
        <f>ROUNDUP('Table 1'!P4,-3)</f>
        <v>75000</v>
      </c>
      <c r="Q9" s="11">
        <f>ROUNDUP('Table 1'!Q4,-3)</f>
        <v>77000</v>
      </c>
      <c r="R9" s="11">
        <f>ROUNDUP('Table 1'!R4,-3)</f>
        <v>79000</v>
      </c>
      <c r="S9" s="11">
        <f>ROUNDUP('Table 1'!S4,-3)</f>
        <v>80000</v>
      </c>
      <c r="T9" s="11">
        <f>ROUNDUP('Table 1'!T4,-3)</f>
        <v>82000</v>
      </c>
      <c r="U9" s="11">
        <f>ROUNDUP('Table 1'!U4,-3)</f>
        <v>86000</v>
      </c>
      <c r="V9" s="11">
        <f>ROUNDUP('Table 1'!V4,-3)</f>
        <v>89000</v>
      </c>
      <c r="W9" s="11">
        <f>ROUNDUP('Table 1'!W4,-3)</f>
        <v>91000</v>
      </c>
      <c r="X9" s="11">
        <f>ROUNDUP('Table 1'!X4,-3)</f>
        <v>93000</v>
      </c>
    </row>
    <row r="10" spans="1:24" ht="18" customHeight="1" x14ac:dyDescent="0.3">
      <c r="A10" s="3">
        <v>2200</v>
      </c>
      <c r="B10" s="11">
        <f>ROUNDUP('Table 1'!B5,-3)</f>
        <v>53000</v>
      </c>
      <c r="C10" s="11">
        <f>ROUNDUP('Table 1'!C5,-3)</f>
        <v>54000</v>
      </c>
      <c r="D10" s="11">
        <f>ROUNDUP('Table 1'!D5,-3)</f>
        <v>55000</v>
      </c>
      <c r="E10" s="11">
        <f>ROUNDUP('Table 1'!E5,-3)</f>
        <v>56000</v>
      </c>
      <c r="F10" s="11">
        <f>ROUNDUP('Table 1'!F5,-3)</f>
        <v>57000</v>
      </c>
      <c r="G10" s="11">
        <v>57500</v>
      </c>
      <c r="H10" s="11">
        <f>ROUNDUP('Table 1'!H5,-3)</f>
        <v>58000</v>
      </c>
      <c r="I10" s="11">
        <f>ROUNDUP('Table 1'!I5,-3)</f>
        <v>59000</v>
      </c>
      <c r="J10" s="11">
        <f>ROUNDUP('Table 1'!J5,-3)</f>
        <v>60000</v>
      </c>
      <c r="K10" s="11">
        <f>ROUNDUP('Table 1'!K5,-3)</f>
        <v>63000</v>
      </c>
      <c r="L10" s="11">
        <f>ROUNDUP('Table 1'!L5,-3)</f>
        <v>67000</v>
      </c>
      <c r="M10" s="11">
        <f>ROUNDUP('Table 1'!M5,-3)</f>
        <v>69000</v>
      </c>
      <c r="N10" s="11">
        <f>ROUNDUP('Table 1'!N5,-3)</f>
        <v>71000</v>
      </c>
      <c r="O10" s="11">
        <f>ROUNDUP('Table 1'!O5,-3)</f>
        <v>74000</v>
      </c>
      <c r="P10" s="11">
        <f>ROUNDUP('Table 1'!P5,-3)</f>
        <v>77000</v>
      </c>
      <c r="Q10" s="11">
        <f>ROUNDUP('Table 1'!Q5,-3)</f>
        <v>79000</v>
      </c>
      <c r="R10" s="11">
        <f>ROUNDUP('Table 1'!R5,-3)</f>
        <v>80000</v>
      </c>
      <c r="S10" s="11">
        <f>ROUNDUP('Table 1'!S5,-3)</f>
        <v>81000</v>
      </c>
      <c r="T10" s="11">
        <f>ROUNDUP('Table 1'!T5,-3)</f>
        <v>83000</v>
      </c>
      <c r="U10" s="11">
        <f>ROUNDUP('Table 1'!U5,-3)</f>
        <v>87000</v>
      </c>
      <c r="V10" s="11">
        <f>ROUNDUP('Table 1'!V5,-3)</f>
        <v>90000</v>
      </c>
      <c r="W10" s="11">
        <f>ROUNDUP('Table 1'!W5,-3)</f>
        <v>93000</v>
      </c>
      <c r="X10" s="11">
        <f>ROUNDUP('Table 1'!X5,-3)</f>
        <v>95000</v>
      </c>
    </row>
    <row r="11" spans="1:24" ht="18" customHeight="1" x14ac:dyDescent="0.3">
      <c r="A11" s="3">
        <v>2300</v>
      </c>
      <c r="B11" s="11">
        <v>53500</v>
      </c>
      <c r="C11" s="11">
        <v>54500</v>
      </c>
      <c r="D11" s="11">
        <f>ROUNDUP('Table 1'!D6,-3)</f>
        <v>56000</v>
      </c>
      <c r="E11" s="11">
        <f>ROUNDUP('Table 1'!E6,-3)</f>
        <v>57000</v>
      </c>
      <c r="F11" s="11">
        <f>ROUNDUP('Table 1'!F6,-3)</f>
        <v>58000</v>
      </c>
      <c r="G11" s="11">
        <f>ROUNDUP('Table 1'!G6,-3)</f>
        <v>59000</v>
      </c>
      <c r="H11" s="11">
        <v>59500</v>
      </c>
      <c r="I11" s="11">
        <f>ROUNDUP('Table 1'!I6,-3)</f>
        <v>60000</v>
      </c>
      <c r="J11" s="11">
        <f>ROUNDUP('Table 1'!J6,-3)</f>
        <v>61000</v>
      </c>
      <c r="K11" s="11">
        <f>ROUNDUP('Table 1'!K6,-3)</f>
        <v>65000</v>
      </c>
      <c r="L11" s="11">
        <f>ROUNDUP('Table 1'!L6,-3)</f>
        <v>68000</v>
      </c>
      <c r="M11" s="11">
        <f>ROUNDUP('Table 1'!M6,-3)</f>
        <v>71000</v>
      </c>
      <c r="N11" s="11">
        <f>ROUNDUP('Table 1'!N6,-3)</f>
        <v>74000</v>
      </c>
      <c r="O11" s="11">
        <f>ROUNDUP('Table 1'!O6,-3)</f>
        <v>76000</v>
      </c>
      <c r="P11" s="11">
        <f>ROUNDUP('Table 1'!P6,-3)</f>
        <v>78000</v>
      </c>
      <c r="Q11" s="11">
        <f>ROUNDUP('Table 1'!Q6,-3)</f>
        <v>80000</v>
      </c>
      <c r="R11" s="11">
        <f>ROUNDUP('Table 1'!R6,-3)</f>
        <v>81000</v>
      </c>
      <c r="S11" s="11">
        <f>ROUNDUP('Table 1'!S6,-3)</f>
        <v>83000</v>
      </c>
      <c r="T11" s="11">
        <f>ROUNDUP('Table 1'!T6,-3)</f>
        <v>84000</v>
      </c>
      <c r="U11" s="11">
        <f>ROUNDUP('Table 1'!U6,-3)</f>
        <v>88000</v>
      </c>
      <c r="V11" s="11">
        <f>ROUNDUP('Table 1'!V6,-3)</f>
        <v>92000</v>
      </c>
      <c r="W11" s="11">
        <f>ROUNDUP('Table 1'!W6,-3)</f>
        <v>95000</v>
      </c>
      <c r="X11" s="11">
        <f>ROUNDUP('Table 1'!X6,-3)</f>
        <v>97000</v>
      </c>
    </row>
    <row r="12" spans="1:24" ht="18" customHeight="1" x14ac:dyDescent="0.3">
      <c r="A12" s="3">
        <v>2400</v>
      </c>
      <c r="B12" s="11">
        <f>ROUNDUP('Table 1'!B7,-3)</f>
        <v>54000</v>
      </c>
      <c r="C12" s="11">
        <f>ROUNDUP('Table 1'!C7,-3)</f>
        <v>55000</v>
      </c>
      <c r="D12" s="11">
        <f>ROUNDUP('Table 1'!D7,-3)</f>
        <v>57000</v>
      </c>
      <c r="E12" s="11">
        <f>ROUNDUP('Table 1'!E7,-3)</f>
        <v>58000</v>
      </c>
      <c r="F12" s="11">
        <f>ROUNDUP('Table 1'!F7,-3)</f>
        <v>59000</v>
      </c>
      <c r="G12" s="11">
        <f>ROUNDUP('Table 1'!G7,-3)</f>
        <v>60000</v>
      </c>
      <c r="H12" s="11">
        <v>60500</v>
      </c>
      <c r="I12" s="11">
        <f>ROUNDUP('Table 1'!I7,-3)</f>
        <v>61000</v>
      </c>
      <c r="J12" s="11">
        <f>ROUNDUP('Table 1'!J7,-3)</f>
        <v>62000</v>
      </c>
      <c r="K12" s="11">
        <f>ROUNDUP('Table 1'!K7,-3)</f>
        <v>66000</v>
      </c>
      <c r="L12" s="11">
        <f>ROUNDUP('Table 1'!L7,-3)</f>
        <v>70000</v>
      </c>
      <c r="M12" s="11">
        <f>ROUNDUP('Table 1'!M7,-3)</f>
        <v>73000</v>
      </c>
      <c r="N12" s="11">
        <f>ROUNDUP('Table 1'!N7,-3)</f>
        <v>76000</v>
      </c>
      <c r="O12" s="11">
        <f>ROUNDUP('Table 1'!O7,-3)</f>
        <v>78000</v>
      </c>
      <c r="P12" s="11">
        <f>ROUNDUP('Table 1'!P7,-3)</f>
        <v>79000</v>
      </c>
      <c r="Q12" s="11">
        <f>ROUNDUP('Table 1'!Q7,-3)</f>
        <v>81000</v>
      </c>
      <c r="R12" s="11">
        <f>ROUNDUP('Table 1'!R7,-3)</f>
        <v>83000</v>
      </c>
      <c r="S12" s="11">
        <f>ROUNDUP('Table 1'!S7,-3)</f>
        <v>84000</v>
      </c>
      <c r="T12" s="11">
        <f>ROUNDUP('Table 1'!T7,-3)</f>
        <v>85000</v>
      </c>
      <c r="U12" s="11">
        <f>ROUNDUP('Table 1'!U7,-3)</f>
        <v>89000</v>
      </c>
      <c r="V12" s="11">
        <f>ROUNDUP('Table 1'!V7,-3)</f>
        <v>94000</v>
      </c>
      <c r="W12" s="11">
        <f>ROUNDUP('Table 1'!W7,-3)</f>
        <v>96000</v>
      </c>
      <c r="X12" s="11">
        <f>ROUNDUP('Table 1'!X7,-3)</f>
        <v>99000</v>
      </c>
    </row>
    <row r="13" spans="1:24" ht="18" customHeight="1" x14ac:dyDescent="0.3">
      <c r="A13" s="3">
        <v>2500</v>
      </c>
      <c r="B13" s="11">
        <f>ROUNDUP('Table 1'!B8,-3)</f>
        <v>55000</v>
      </c>
      <c r="C13" s="11">
        <f>ROUNDUP('Table 1'!C8,-3)</f>
        <v>56000</v>
      </c>
      <c r="D13" s="11">
        <v>57500</v>
      </c>
      <c r="E13" s="11">
        <f>ROUNDUP('Table 1'!E8,-3)</f>
        <v>59000</v>
      </c>
      <c r="F13" s="11">
        <f>ROUNDUP('Table 1'!F8,-3)</f>
        <v>60000</v>
      </c>
      <c r="G13" s="11">
        <v>60500</v>
      </c>
      <c r="H13" s="11">
        <f>ROUNDUP('Table 1'!H8,-3)</f>
        <v>61000</v>
      </c>
      <c r="I13" s="11">
        <f>ROUNDUP('Table 1'!I8,-3)</f>
        <v>63000</v>
      </c>
      <c r="J13" s="11">
        <v>62500</v>
      </c>
      <c r="K13" s="11">
        <f>ROUNDUP('Table 1'!K8,-3)</f>
        <v>67000</v>
      </c>
      <c r="L13" s="11">
        <f>ROUNDUP('Table 1'!L8,-3)</f>
        <v>71000</v>
      </c>
      <c r="M13" s="11">
        <f>ROUNDUP('Table 1'!M8,-3)</f>
        <v>75000</v>
      </c>
      <c r="N13" s="11">
        <f>ROUNDUP('Table 1'!N8,-3)</f>
        <v>78000</v>
      </c>
      <c r="O13" s="11">
        <f>ROUNDUP('Table 1'!O8,-3)</f>
        <v>80000</v>
      </c>
      <c r="P13" s="11">
        <f>ROUNDUP('Table 1'!P8,-3)</f>
        <v>81000</v>
      </c>
      <c r="Q13" s="11">
        <f>ROUNDUP('Table 1'!Q8,-3)</f>
        <v>86000</v>
      </c>
      <c r="R13" s="11">
        <f>ROUNDUP('Table 1'!R8,-3)</f>
        <v>91000</v>
      </c>
      <c r="S13" s="11">
        <f>ROUNDUP('Table 1'!S8,-3)</f>
        <v>92000</v>
      </c>
      <c r="T13" s="11">
        <f>ROUNDUP('Table 1'!T8,-3)</f>
        <v>93000</v>
      </c>
      <c r="U13" s="11">
        <f>ROUNDUP('Table 1'!U8,-3)</f>
        <v>97000</v>
      </c>
      <c r="V13" s="11">
        <f>ROUNDUP('Table 1'!V8,-3)</f>
        <v>101000</v>
      </c>
      <c r="W13" s="11">
        <f>ROUNDUP('Table 1'!W8,-3)</f>
        <v>102000</v>
      </c>
      <c r="X13" s="11">
        <f>ROUNDUP('Table 1'!X8,-3)</f>
        <v>104000</v>
      </c>
    </row>
    <row r="14" spans="1:24" ht="18" customHeight="1" x14ac:dyDescent="0.3">
      <c r="A14" s="3">
        <v>2600</v>
      </c>
      <c r="B14" s="11">
        <v>55500</v>
      </c>
      <c r="C14" s="11">
        <f>ROUNDUP('Table 1'!C9,-3)</f>
        <v>57000</v>
      </c>
      <c r="D14" s="11">
        <f>ROUNDUP('Table 1'!D9,-3)</f>
        <v>58000</v>
      </c>
      <c r="E14" s="11">
        <v>59500</v>
      </c>
      <c r="F14" s="11">
        <v>60500</v>
      </c>
      <c r="G14" s="11">
        <f>ROUNDUP('Table 1'!G9,-3)</f>
        <v>61000</v>
      </c>
      <c r="H14" s="11">
        <f>ROUNDUP('Table 1'!H9,-3)</f>
        <v>63000</v>
      </c>
      <c r="I14" s="11">
        <f>ROUNDUP('Table 1'!I9,-3)</f>
        <v>64000</v>
      </c>
      <c r="J14" s="11">
        <f>ROUNDUP('Table 1'!J9,-3)</f>
        <v>65000</v>
      </c>
      <c r="K14" s="11">
        <f>ROUNDUP('Table 1'!K9,-3)</f>
        <v>69000</v>
      </c>
      <c r="L14" s="11">
        <f>ROUNDUP('Table 1'!L9,-3)</f>
        <v>73000</v>
      </c>
      <c r="M14" s="11">
        <f>ROUNDUP('Table 1'!M9,-3)</f>
        <v>77000</v>
      </c>
      <c r="N14" s="11">
        <f>ROUNDUP('Table 1'!N9,-3)</f>
        <v>81000</v>
      </c>
      <c r="O14" s="11">
        <f>ROUNDUP('Table 1'!O9,-3)</f>
        <v>82000</v>
      </c>
      <c r="P14" s="11">
        <f>ROUNDUP('Table 1'!P9,-3)</f>
        <v>84000</v>
      </c>
      <c r="Q14" s="11">
        <f>ROUNDUP('Table 1'!Q9,-3)</f>
        <v>91000</v>
      </c>
      <c r="R14" s="11">
        <f>ROUNDUP('Table 1'!R9,-3)</f>
        <v>99000</v>
      </c>
      <c r="S14" s="11">
        <f>ROUNDUP('Table 1'!S9,-3)</f>
        <v>100000</v>
      </c>
      <c r="T14" s="11">
        <f>ROUNDUP('Table 1'!T9,-3)</f>
        <v>102000</v>
      </c>
      <c r="U14" s="11">
        <f>ROUNDUP('Table 1'!U9,-3)</f>
        <v>105000</v>
      </c>
      <c r="V14" s="11">
        <f>ROUNDUP('Table 1'!V9,-3)</f>
        <v>108000</v>
      </c>
      <c r="W14" s="11">
        <f>ROUNDUP('Table 1'!W9,-3)</f>
        <v>109000</v>
      </c>
      <c r="X14" s="11">
        <f>ROUNDUP('Table 1'!X9,-3)</f>
        <v>109000</v>
      </c>
    </row>
    <row r="15" spans="1:24" ht="18" customHeight="1" x14ac:dyDescent="0.3">
      <c r="A15" s="3">
        <v>2700</v>
      </c>
      <c r="B15" s="11">
        <f>ROUNDUP('Table 1'!B10,-3)</f>
        <v>56000</v>
      </c>
      <c r="C15" s="11">
        <v>57500</v>
      </c>
      <c r="D15" s="11">
        <f>ROUNDUP('Table 1'!D10,-3)</f>
        <v>59000</v>
      </c>
      <c r="E15" s="11">
        <f>ROUNDUP('Table 1'!E10,-3)</f>
        <v>60000</v>
      </c>
      <c r="F15" s="11">
        <f>ROUNDUP('Table 1'!F10,-3)</f>
        <v>61000</v>
      </c>
      <c r="G15" s="11">
        <v>62000</v>
      </c>
      <c r="H15" s="11">
        <f>ROUNDUP('Table 1'!H10,-3)</f>
        <v>64000</v>
      </c>
      <c r="I15" s="11">
        <f>ROUNDUP('Table 1'!I10,-3)</f>
        <v>65000</v>
      </c>
      <c r="J15" s="11">
        <f>ROUNDUP('Table 1'!J10,-3)</f>
        <v>66000</v>
      </c>
      <c r="K15" s="11">
        <f>ROUNDUP('Table 1'!K10,-3)</f>
        <v>73000</v>
      </c>
      <c r="L15" s="11">
        <f>ROUNDUP('Table 1'!L10,-3)</f>
        <v>80000</v>
      </c>
      <c r="M15" s="11">
        <f>ROUNDUP('Table 1'!M10,-3)</f>
        <v>82000</v>
      </c>
      <c r="N15" s="11">
        <f>ROUNDUP('Table 1'!N10,-3)</f>
        <v>84000</v>
      </c>
      <c r="O15" s="11">
        <f>ROUNDUP('Table 1'!O10,-3)</f>
        <v>86000</v>
      </c>
      <c r="P15" s="11">
        <f>ROUNDUP('Table 1'!P10,-3)</f>
        <v>87000</v>
      </c>
      <c r="Q15" s="11">
        <f>ROUNDUP('Table 1'!Q10,-3)</f>
        <v>95000</v>
      </c>
      <c r="R15" s="11">
        <f>ROUNDUP('Table 1'!R10,-3)</f>
        <v>103000</v>
      </c>
      <c r="S15" s="11">
        <f>ROUNDUP('Table 1'!S10,-3)</f>
        <v>104000</v>
      </c>
      <c r="T15" s="11">
        <f>ROUNDUP('Table 1'!T10,-3)</f>
        <v>106000</v>
      </c>
      <c r="U15" s="11">
        <f>ROUNDUP('Table 1'!U10,-3)</f>
        <v>108000</v>
      </c>
      <c r="V15" s="11">
        <f>ROUNDUP('Table 1'!V10,-3)</f>
        <v>109000</v>
      </c>
      <c r="W15" s="11">
        <f>ROUNDUP('Table 1'!W10,-3)</f>
        <v>110000</v>
      </c>
      <c r="X15" s="11">
        <f>ROUNDUP('Table 1'!X10,-3)</f>
        <v>111000</v>
      </c>
    </row>
    <row r="16" spans="1:24" ht="18" customHeight="1" x14ac:dyDescent="0.3">
      <c r="A16" s="3">
        <v>2800</v>
      </c>
      <c r="B16" s="11">
        <v>56500</v>
      </c>
      <c r="C16" s="11">
        <f>ROUNDUP('Table 1'!C11,-3)</f>
        <v>58000</v>
      </c>
      <c r="D16" s="11">
        <f>ROUNDUP('Table 1'!D11,-3)</f>
        <v>60000</v>
      </c>
      <c r="E16" s="11">
        <f>ROUNDUP('Table 1'!E11,-3)</f>
        <v>61000</v>
      </c>
      <c r="F16" s="11">
        <f>ROUNDUP('Table 1'!F11,-3)</f>
        <v>62000</v>
      </c>
      <c r="G16" s="11">
        <v>62500</v>
      </c>
      <c r="H16" s="11">
        <f>ROUNDUP('Table 1'!H11,-3)</f>
        <v>65000</v>
      </c>
      <c r="I16" s="11">
        <f>ROUNDUP('Table 1'!I11,-3)</f>
        <v>66000</v>
      </c>
      <c r="J16" s="11">
        <f>ROUNDUP('Table 1'!J11,-3)</f>
        <v>68000</v>
      </c>
      <c r="K16" s="11">
        <f>ROUNDUP('Table 1'!K11,-3)</f>
        <v>77000</v>
      </c>
      <c r="L16" s="11">
        <f>ROUNDUP('Table 1'!L11,-3)</f>
        <v>87000</v>
      </c>
      <c r="M16" s="11">
        <v>87500</v>
      </c>
      <c r="N16" s="11">
        <f>ROUNDUP('Table 1'!N11,-3)</f>
        <v>88000</v>
      </c>
      <c r="O16" s="11">
        <f>ROUNDUP('Table 1'!O11,-3)</f>
        <v>89000</v>
      </c>
      <c r="P16" s="11">
        <f>ROUNDUP('Table 1'!P11,-3)</f>
        <v>91000</v>
      </c>
      <c r="Q16" s="11">
        <f>ROUNDUP('Table 1'!Q11,-3)</f>
        <v>99000</v>
      </c>
      <c r="R16" s="11">
        <f>ROUNDUP('Table 1'!R11,-3)</f>
        <v>107000</v>
      </c>
      <c r="S16" s="11">
        <f>ROUNDUP('Table 1'!S11,-3)</f>
        <v>109000</v>
      </c>
      <c r="T16" s="11">
        <f>ROUNDUP('Table 1'!T11,-3)</f>
        <v>111000</v>
      </c>
      <c r="U16" s="11">
        <f>ROUNDUP('Table 1'!U11,-3)</f>
        <v>112000</v>
      </c>
      <c r="V16" s="11">
        <f>ROUNDUP('Table 1'!V11,-3)</f>
        <v>113000</v>
      </c>
      <c r="W16" s="11">
        <f>ROUNDUP('Table 1'!W11,-3)</f>
        <v>113000</v>
      </c>
      <c r="X16" s="11">
        <f>ROUNDUP('Table 1'!X11,-3)</f>
        <v>112000</v>
      </c>
    </row>
    <row r="17" spans="1:24" ht="18" customHeight="1" x14ac:dyDescent="0.3">
      <c r="A17" s="3">
        <v>2900</v>
      </c>
      <c r="B17" s="11">
        <f>ROUNDUP('Table 1'!B12,-3)</f>
        <v>60000</v>
      </c>
      <c r="C17" s="11">
        <f>ROUNDUP('Table 1'!C12,-3)</f>
        <v>61000</v>
      </c>
      <c r="D17" s="11">
        <f>ROUNDUP('Table 1'!D12,-3)</f>
        <v>63000</v>
      </c>
      <c r="E17" s="11">
        <f>ROUNDUP('Table 1'!E12,-3)</f>
        <v>65000</v>
      </c>
      <c r="F17" s="11">
        <f>ROUNDUP('Table 1'!F12,-3)</f>
        <v>66000</v>
      </c>
      <c r="G17" s="11">
        <f>ROUNDUP('Table 1'!G12,-3)</f>
        <v>67000</v>
      </c>
      <c r="H17" s="11">
        <f>ROUNDUP('Table 1'!H12,-3)</f>
        <v>69000</v>
      </c>
      <c r="I17" s="11">
        <f>ROUNDUP('Table 1'!I12,-3)</f>
        <v>73000</v>
      </c>
      <c r="J17" s="11">
        <f>ROUNDUP('Table 1'!J12,-3)</f>
        <v>77000</v>
      </c>
      <c r="K17" s="11">
        <f>ROUNDUP('Table 1'!K12,-3)</f>
        <v>83000</v>
      </c>
      <c r="L17" s="11">
        <f>ROUNDUP('Table 1'!L12,-3)</f>
        <v>89000</v>
      </c>
      <c r="M17" s="11">
        <f>ROUNDUP('Table 1'!M12,-3)</f>
        <v>90000</v>
      </c>
      <c r="N17" s="11">
        <f>ROUNDUP('Table 1'!N12,-3)</f>
        <v>91000</v>
      </c>
      <c r="O17" s="11">
        <f>ROUNDUP('Table 1'!O12,-3)</f>
        <v>93000</v>
      </c>
      <c r="P17" s="11">
        <f>ROUNDUP('Table 1'!P12,-3)</f>
        <v>96000</v>
      </c>
      <c r="Q17" s="11">
        <f>ROUNDUP('Table 1'!Q12,-3)</f>
        <v>103000</v>
      </c>
      <c r="R17" s="11">
        <f>ROUNDUP('Table 1'!R12,-3)</f>
        <v>111000</v>
      </c>
      <c r="S17" s="11">
        <f>ROUNDUP('Table 1'!S12,-3)</f>
        <v>113000</v>
      </c>
      <c r="T17" s="11">
        <f>ROUNDUP('Table 1'!T12,-3)</f>
        <v>115000</v>
      </c>
      <c r="U17" s="11">
        <f>ROUNDUP('Table 1'!U12,-3)</f>
        <v>116000</v>
      </c>
      <c r="V17" s="11">
        <f>ROUNDUP('Table 1'!V12,-3)</f>
        <v>117000</v>
      </c>
      <c r="W17" s="11">
        <f>ROUNDUP('Table 1'!W12,-3)</f>
        <v>119000</v>
      </c>
      <c r="X17" s="11">
        <f>ROUNDUP('Table 1'!X12,-3)</f>
        <v>121000</v>
      </c>
    </row>
    <row r="18" spans="1:24" ht="18" customHeight="1" x14ac:dyDescent="0.3">
      <c r="A18" s="3">
        <v>3000</v>
      </c>
      <c r="B18" s="11">
        <f>ROUNDUP('Table 1'!B13,-3)</f>
        <v>63000</v>
      </c>
      <c r="C18" s="11">
        <f>ROUNDUP('Table 1'!C13,-3)</f>
        <v>65000</v>
      </c>
      <c r="D18" s="11">
        <f>ROUNDUP('Table 1'!D13,-3)</f>
        <v>67000</v>
      </c>
      <c r="E18" s="11">
        <f>ROUNDUP('Table 1'!E13,-3)</f>
        <v>68000</v>
      </c>
      <c r="F18" s="11">
        <f>ROUNDUP('Table 1'!F13,-3)</f>
        <v>70000</v>
      </c>
      <c r="G18" s="11">
        <f>ROUNDUP('Table 1'!G13,-3)</f>
        <v>71000</v>
      </c>
      <c r="H18" s="11">
        <f>ROUNDUP('Table 1'!H13,-3)</f>
        <v>73000</v>
      </c>
      <c r="I18" s="11">
        <f>ROUNDUP('Table 1'!I13,-3)</f>
        <v>80000</v>
      </c>
      <c r="J18" s="11">
        <f>ROUNDUP('Table 1'!J13,-3)</f>
        <v>87000</v>
      </c>
      <c r="K18" s="11">
        <f>ROUNDUP('Table 1'!K13,-3)</f>
        <v>89000</v>
      </c>
      <c r="L18" s="11">
        <f>ROUNDUP('Table 1'!L13,-3)</f>
        <v>91000</v>
      </c>
      <c r="M18" s="11">
        <f>ROUNDUP('Table 1'!M13,-3)</f>
        <v>92000</v>
      </c>
      <c r="N18" s="11">
        <f>ROUNDUP('Table 1'!N13,-3)</f>
        <v>94000</v>
      </c>
      <c r="O18" s="11">
        <f>ROUNDUP('Table 1'!O13,-3)</f>
        <v>97000</v>
      </c>
      <c r="P18" s="11">
        <f>ROUNDUP('Table 1'!P13,-3)</f>
        <v>101000</v>
      </c>
      <c r="Q18" s="11">
        <f>ROUNDUP('Table 1'!Q13,-3)</f>
        <v>108000</v>
      </c>
      <c r="R18" s="11">
        <f>ROUNDUP('Table 1'!R13,-3)</f>
        <v>115000</v>
      </c>
      <c r="S18" s="11">
        <f>ROUNDUP('Table 1'!S13,-3)</f>
        <v>117000</v>
      </c>
      <c r="T18" s="11">
        <f>ROUNDUP('Table 1'!T13,-3)</f>
        <v>119000</v>
      </c>
      <c r="U18" s="11">
        <f>ROUNDUP('Table 1'!U13,-3)</f>
        <v>121000</v>
      </c>
      <c r="V18" s="11">
        <f>ROUNDUP('Table 1'!V13,-3)</f>
        <v>124000</v>
      </c>
      <c r="W18" s="11">
        <f>ROUNDUP('Table 1'!W13,-3)</f>
        <v>127000</v>
      </c>
      <c r="X18" s="11">
        <f>ROUNDUP('Table 1'!X13,-3)</f>
        <v>130000</v>
      </c>
    </row>
    <row r="19" spans="1:24" ht="18" customHeight="1" x14ac:dyDescent="0.3">
      <c r="A19" s="3">
        <v>3100</v>
      </c>
      <c r="B19" s="11">
        <f>ROUNDUP('Table 1'!B14,-3)</f>
        <v>66000</v>
      </c>
      <c r="C19" s="11">
        <f>ROUNDUP('Table 1'!C14,-3)</f>
        <v>67000</v>
      </c>
      <c r="D19" s="11">
        <f>ROUNDUP('Table 1'!D14,-3)</f>
        <v>69000</v>
      </c>
      <c r="E19" s="11">
        <f>ROUNDUP('Table 1'!E14,-3)</f>
        <v>71000</v>
      </c>
      <c r="F19" s="11">
        <f>ROUNDUP('Table 1'!F14,-3)</f>
        <v>73000</v>
      </c>
      <c r="G19" s="11">
        <f>ROUNDUP('Table 1'!G14,-3)</f>
        <v>75000</v>
      </c>
      <c r="H19" s="11">
        <f>ROUNDUP('Table 1'!H14,-3)</f>
        <v>77000</v>
      </c>
      <c r="I19" s="11">
        <f>ROUNDUP('Table 1'!I14,-3)</f>
        <v>82000</v>
      </c>
      <c r="J19" s="11">
        <v>87500</v>
      </c>
      <c r="K19" s="11">
        <f>ROUNDUP('Table 1'!K14,-3)</f>
        <v>90000</v>
      </c>
      <c r="L19" s="11">
        <f>ROUNDUP('Table 1'!L14,-3)</f>
        <v>92000</v>
      </c>
      <c r="M19" s="11">
        <f>ROUNDUP('Table 1'!M14,-3)</f>
        <v>94000</v>
      </c>
      <c r="N19" s="11">
        <f>ROUNDUP('Table 1'!N14,-3)</f>
        <v>96000</v>
      </c>
      <c r="O19" s="11">
        <f>ROUNDUP('Table 1'!O14,-3)</f>
        <v>100000</v>
      </c>
      <c r="P19" s="11">
        <f>ROUNDUP('Table 1'!P14,-3)</f>
        <v>104000</v>
      </c>
      <c r="Q19" s="11">
        <f>ROUNDUP('Table 1'!Q14,-3)</f>
        <v>111000</v>
      </c>
      <c r="R19" s="11">
        <f>ROUNDUP('Table 1'!R14,-3)</f>
        <v>117000</v>
      </c>
      <c r="S19" s="11">
        <f>ROUNDUP('Table 1'!S14,-3)</f>
        <v>119000</v>
      </c>
      <c r="T19" s="11">
        <f>ROUNDUP('Table 1'!T14,-3)</f>
        <v>122000</v>
      </c>
      <c r="U19" s="11">
        <f>ROUNDUP('Table 1'!U14,-3)</f>
        <v>126000</v>
      </c>
      <c r="V19" s="11">
        <f>ROUNDUP('Table 1'!V14,-3)</f>
        <v>129000</v>
      </c>
      <c r="W19" s="11">
        <f>ROUNDUP('Table 1'!W14,-3)</f>
        <v>131000</v>
      </c>
      <c r="X19" s="11">
        <f>ROUNDUP('Table 1'!X14,-3)</f>
        <v>133000</v>
      </c>
    </row>
    <row r="20" spans="1:24" ht="18" customHeight="1" x14ac:dyDescent="0.3">
      <c r="A20" s="3">
        <v>3200</v>
      </c>
      <c r="B20" s="11">
        <f>ROUNDUP('Table 1'!B15,-3)</f>
        <v>68000</v>
      </c>
      <c r="C20" s="11">
        <f>ROUNDUP('Table 1'!C15,-3)</f>
        <v>70000</v>
      </c>
      <c r="D20" s="11">
        <f>ROUNDUP('Table 1'!D15,-3)</f>
        <v>71000</v>
      </c>
      <c r="E20" s="11">
        <f>ROUNDUP('Table 1'!E15,-3)</f>
        <v>74000</v>
      </c>
      <c r="F20" s="11">
        <f>ROUNDUP('Table 1'!F15,-3)</f>
        <v>76000</v>
      </c>
      <c r="G20" s="11">
        <f>ROUNDUP('Table 1'!G15,-3)</f>
        <v>78000</v>
      </c>
      <c r="H20" s="11">
        <f>ROUNDUP('Table 1'!H15,-3)</f>
        <v>81000</v>
      </c>
      <c r="I20" s="11">
        <f>ROUNDUP('Table 1'!I15,-3)</f>
        <v>84000</v>
      </c>
      <c r="J20" s="11">
        <f>ROUNDUP('Table 1'!J15,-3)</f>
        <v>88000</v>
      </c>
      <c r="K20" s="11">
        <f>ROUNDUP('Table 1'!K15,-3)</f>
        <v>91000</v>
      </c>
      <c r="L20" s="11">
        <f>ROUNDUP('Table 1'!L15,-3)</f>
        <v>94000</v>
      </c>
      <c r="M20" s="11">
        <f>ROUNDUP('Table 1'!M15,-3)</f>
        <v>96000</v>
      </c>
      <c r="N20" s="11">
        <f>ROUNDUP('Table 1'!N15,-3)</f>
        <v>98000</v>
      </c>
      <c r="O20" s="11">
        <f>ROUNDUP('Table 1'!O15,-3)</f>
        <v>103000</v>
      </c>
      <c r="P20" s="11">
        <f>ROUNDUP('Table 1'!P15,-3)</f>
        <v>108000</v>
      </c>
      <c r="Q20" s="11">
        <f>ROUNDUP('Table 1'!Q15,-3)</f>
        <v>113000</v>
      </c>
      <c r="R20" s="11">
        <f>ROUNDUP('Table 1'!R15,-3)</f>
        <v>119000</v>
      </c>
      <c r="S20" s="11">
        <f>ROUNDUP('Table 1'!S15,-3)</f>
        <v>121000</v>
      </c>
      <c r="T20" s="11">
        <f>ROUNDUP('Table 1'!T15,-3)</f>
        <v>123000</v>
      </c>
      <c r="U20" s="11">
        <f>ROUNDUP('Table 1'!U15,-3)</f>
        <v>129000</v>
      </c>
      <c r="V20" s="11">
        <f>ROUNDUP('Table 1'!V15,-3)</f>
        <v>135000</v>
      </c>
      <c r="W20" s="11">
        <f>ROUNDUP('Table 1'!W15,-3)</f>
        <v>136000</v>
      </c>
      <c r="X20" s="11">
        <f>ROUNDUP('Table 1'!X15,-3)</f>
        <v>136000</v>
      </c>
    </row>
    <row r="21" spans="1:24" ht="18" customHeight="1" x14ac:dyDescent="0.3">
      <c r="A21" s="3">
        <v>3300</v>
      </c>
      <c r="B21" s="11">
        <f>ROUNDUP('Table 1'!B16,-3)</f>
        <v>71000</v>
      </c>
      <c r="C21" s="11">
        <f>ROUNDUP('Table 1'!C16,-3)</f>
        <v>72000</v>
      </c>
      <c r="D21" s="11">
        <f>ROUNDUP('Table 1'!D16,-3)</f>
        <v>74000</v>
      </c>
      <c r="E21" s="11">
        <f>ROUNDUP('Table 1'!E16,-3)</f>
        <v>76000</v>
      </c>
      <c r="F21" s="11">
        <f>ROUNDUP('Table 1'!F16,-3)</f>
        <v>78000</v>
      </c>
      <c r="G21" s="11">
        <f>ROUNDUP('Table 1'!G16,-3)</f>
        <v>80000</v>
      </c>
      <c r="H21" s="11">
        <f>ROUNDUP('Table 1'!H16,-3)</f>
        <v>82000</v>
      </c>
      <c r="I21" s="11">
        <f>ROUNDUP('Table 1'!I16,-3)</f>
        <v>86000</v>
      </c>
      <c r="J21" s="11">
        <f>ROUNDUP('Table 1'!J16,-3)</f>
        <v>89000</v>
      </c>
      <c r="K21" s="11">
        <f>ROUNDUP('Table 1'!K16,-3)</f>
        <v>93000</v>
      </c>
      <c r="L21" s="11">
        <f>ROUNDUP('Table 1'!L16,-3)</f>
        <v>97000</v>
      </c>
      <c r="M21" s="11">
        <f>ROUNDUP('Table 1'!M16,-3)</f>
        <v>100000</v>
      </c>
      <c r="N21" s="11">
        <f>ROUNDUP('Table 1'!N16,-3)</f>
        <v>103000</v>
      </c>
      <c r="O21" s="11">
        <f>ROUNDUP('Table 1'!O16,-3)</f>
        <v>108000</v>
      </c>
      <c r="P21" s="11">
        <f>ROUNDUP('Table 1'!P16,-3)</f>
        <v>113000</v>
      </c>
      <c r="Q21" s="11">
        <f>ROUNDUP('Table 1'!Q16,-3)</f>
        <v>118000</v>
      </c>
      <c r="R21" s="11">
        <f>ROUNDUP('Table 1'!R16,-3)</f>
        <v>122000</v>
      </c>
      <c r="S21" s="11">
        <f>ROUNDUP('Table 1'!S16,-3)</f>
        <v>124000</v>
      </c>
      <c r="T21" s="11">
        <f>ROUNDUP('Table 1'!T16,-3)</f>
        <v>126000</v>
      </c>
      <c r="U21" s="11">
        <f>ROUNDUP('Table 1'!U16,-3)</f>
        <v>131000</v>
      </c>
      <c r="V21" s="11">
        <f>ROUNDUP('Table 1'!V16,-3)</f>
        <v>136000</v>
      </c>
      <c r="W21" s="11">
        <f>ROUNDUP('Table 1'!W16,-3)</f>
        <v>137000</v>
      </c>
      <c r="X21" s="11">
        <f>ROUNDUP('Table 1'!X16,-3)</f>
        <v>138000</v>
      </c>
    </row>
    <row r="22" spans="1:24" ht="18" customHeight="1" x14ac:dyDescent="0.3">
      <c r="A22" s="3">
        <v>3400</v>
      </c>
      <c r="B22" s="11">
        <f>ROUNDUP('Table 1'!B17,-3)</f>
        <v>74000</v>
      </c>
      <c r="C22" s="11">
        <f>ROUNDUP('Table 1'!C17,-3)</f>
        <v>75000</v>
      </c>
      <c r="D22" s="11">
        <f>ROUNDUP('Table 1'!D17,-3)</f>
        <v>77000</v>
      </c>
      <c r="E22" s="11">
        <f>ROUNDUP('Table 1'!E17,-3)</f>
        <v>78000</v>
      </c>
      <c r="F22" s="11">
        <f>ROUNDUP('Table 1'!F17,-3)</f>
        <v>79000</v>
      </c>
      <c r="G22" s="11">
        <f>ROUNDUP('Table 1'!G17,-3)</f>
        <v>81000</v>
      </c>
      <c r="H22" s="11">
        <f>ROUNDUP('Table 1'!H17,-3)</f>
        <v>84000</v>
      </c>
      <c r="I22" s="11">
        <f>ROUNDUP('Table 1'!I17,-3)</f>
        <v>87000</v>
      </c>
      <c r="J22" s="11">
        <f>ROUNDUP('Table 1'!J17,-3)</f>
        <v>91000</v>
      </c>
      <c r="K22" s="11">
        <f>ROUNDUP('Table 1'!K17,-3)</f>
        <v>96000</v>
      </c>
      <c r="L22" s="11">
        <f>ROUNDUP('Table 1'!L17,-3)</f>
        <v>101000</v>
      </c>
      <c r="M22" s="11">
        <f>ROUNDUP('Table 1'!M17,-3)</f>
        <v>104000</v>
      </c>
      <c r="N22" s="11">
        <f>ROUNDUP('Table 1'!N17,-3)</f>
        <v>108000</v>
      </c>
      <c r="O22" s="11">
        <f>ROUNDUP('Table 1'!O17,-3)</f>
        <v>113000</v>
      </c>
      <c r="P22" s="11">
        <f>ROUNDUP('Table 1'!P17,-3)</f>
        <v>118000</v>
      </c>
      <c r="Q22" s="11">
        <f>ROUNDUP('Table 1'!Q17,-3)</f>
        <v>122000</v>
      </c>
      <c r="R22" s="11">
        <f>ROUNDUP('Table 1'!R17,-3)</f>
        <v>126000</v>
      </c>
      <c r="S22" s="11">
        <f>ROUNDUP('Table 1'!S17,-3)</f>
        <v>127000</v>
      </c>
      <c r="T22" s="11">
        <f>ROUNDUP('Table 1'!T17,-3)</f>
        <v>129000</v>
      </c>
      <c r="U22" s="11">
        <f>ROUNDUP('Table 1'!U17,-3)</f>
        <v>133000</v>
      </c>
      <c r="V22" s="11">
        <f>ROUNDUP('Table 1'!V17,-3)</f>
        <v>138000</v>
      </c>
      <c r="W22" s="11">
        <f>ROUNDUP('Table 1'!W17,-3)</f>
        <v>139000</v>
      </c>
      <c r="X22" s="11">
        <f>ROUNDUP('Table 1'!X17,-3)</f>
        <v>139000</v>
      </c>
    </row>
    <row r="23" spans="1:24" ht="18" customHeight="1" x14ac:dyDescent="0.3">
      <c r="A23" s="3">
        <v>3500</v>
      </c>
      <c r="B23" s="11">
        <f>ROUNDUP('Table 1'!B18,-3)</f>
        <v>75000</v>
      </c>
      <c r="C23" s="11">
        <f>ROUNDUP('Table 1'!C18,-3)</f>
        <v>77000</v>
      </c>
      <c r="D23" s="11">
        <f>ROUNDUP('Table 1'!D18,-3)</f>
        <v>79000</v>
      </c>
      <c r="E23" s="11">
        <f>ROUNDUP('Table 1'!E18,-3)</f>
        <v>80000</v>
      </c>
      <c r="F23" s="11">
        <f>ROUNDUP('Table 1'!F18,-3)</f>
        <v>81000</v>
      </c>
      <c r="G23" s="11">
        <f>ROUNDUP('Table 1'!G18,-3)</f>
        <v>86000</v>
      </c>
      <c r="H23" s="11">
        <f>ROUNDUP('Table 1'!H18,-3)</f>
        <v>91000</v>
      </c>
      <c r="I23" s="11">
        <f>ROUNDUP('Table 1'!I18,-3)</f>
        <v>95000</v>
      </c>
      <c r="J23" s="11">
        <f>ROUNDUP('Table 1'!J18,-3)</f>
        <v>99000</v>
      </c>
      <c r="K23" s="11">
        <f>ROUNDUP('Table 1'!K18,-3)</f>
        <v>103000</v>
      </c>
      <c r="L23" s="11">
        <f>ROUNDUP('Table 1'!L18,-3)</f>
        <v>108000</v>
      </c>
      <c r="M23" s="11">
        <f>ROUNDUP('Table 1'!M18,-3)</f>
        <v>111000</v>
      </c>
      <c r="N23" s="11">
        <f>ROUNDUP('Table 1'!N18,-3)</f>
        <v>113000</v>
      </c>
      <c r="O23" s="11">
        <f>ROUNDUP('Table 1'!O18,-3)</f>
        <v>118000</v>
      </c>
      <c r="P23" s="11">
        <f>ROUNDUP('Table 1'!P18,-3)</f>
        <v>122000</v>
      </c>
      <c r="Q23" s="11">
        <f>ROUNDUP('Table 1'!Q18,-3)</f>
        <v>126000</v>
      </c>
      <c r="R23" s="11">
        <f>ROUNDUP('Table 1'!R18,-3)</f>
        <v>129000</v>
      </c>
      <c r="S23" s="11">
        <f>ROUNDUP('Table 1'!S18,-3)</f>
        <v>131000</v>
      </c>
      <c r="T23" s="11">
        <f>ROUNDUP('Table 1'!T18,-3)</f>
        <v>132000</v>
      </c>
      <c r="U23" s="11">
        <f>ROUNDUP('Table 1'!U18,-3)</f>
        <v>136000</v>
      </c>
      <c r="V23" s="11">
        <f>ROUNDUP('Table 1'!V18,-3)</f>
        <v>139000</v>
      </c>
      <c r="W23" s="11">
        <f>ROUNDUP('Table 1'!W18,-3)</f>
        <v>140000</v>
      </c>
      <c r="X23" s="11">
        <f>ROUNDUP('Table 1'!X18,-3)</f>
        <v>141000</v>
      </c>
    </row>
    <row r="24" spans="1:24" ht="18" customHeight="1" x14ac:dyDescent="0.3">
      <c r="A24" s="3">
        <v>3600</v>
      </c>
      <c r="B24" s="11">
        <f>ROUNDUP('Table 1'!B19,-3)</f>
        <v>77000</v>
      </c>
      <c r="C24" s="11">
        <f>ROUNDUP('Table 1'!C19,-3)</f>
        <v>79000</v>
      </c>
      <c r="D24" s="11">
        <f>ROUNDUP('Table 1'!D19,-3)</f>
        <v>80000</v>
      </c>
      <c r="E24" s="11">
        <f>ROUNDUP('Table 1'!E19,-3)</f>
        <v>81000</v>
      </c>
      <c r="F24" s="11">
        <f>ROUNDUP('Table 1'!F19,-3)</f>
        <v>83000</v>
      </c>
      <c r="G24" s="11">
        <f>ROUNDUP('Table 1'!G19,-3)</f>
        <v>91000</v>
      </c>
      <c r="H24" s="11">
        <f>ROUNDUP('Table 1'!H19,-3)</f>
        <v>99000</v>
      </c>
      <c r="I24" s="11">
        <f>ROUNDUP('Table 1'!I19,-3)</f>
        <v>103000</v>
      </c>
      <c r="J24" s="11">
        <f>ROUNDUP('Table 1'!J19,-3)</f>
        <v>107000</v>
      </c>
      <c r="K24" s="11">
        <f>ROUNDUP('Table 1'!K19,-3)</f>
        <v>111000</v>
      </c>
      <c r="L24" s="11">
        <f>ROUNDUP('Table 1'!L19,-3)</f>
        <v>115000</v>
      </c>
      <c r="M24" s="11">
        <f>ROUNDUP('Table 1'!M19,-3)</f>
        <v>117000</v>
      </c>
      <c r="N24" s="11">
        <f>ROUNDUP('Table 1'!N19,-3)</f>
        <v>119000</v>
      </c>
      <c r="O24" s="11">
        <f>ROUNDUP('Table 1'!O19,-3)</f>
        <v>122000</v>
      </c>
      <c r="P24" s="11">
        <f>ROUNDUP('Table 1'!P19,-3)</f>
        <v>126000</v>
      </c>
      <c r="Q24" s="11">
        <f>ROUNDUP('Table 1'!Q19,-3)</f>
        <v>129000</v>
      </c>
      <c r="R24" s="11">
        <f>ROUNDUP('Table 1'!R19,-3)</f>
        <v>133000</v>
      </c>
      <c r="S24" s="11">
        <f>ROUNDUP('Table 1'!S19,-3)</f>
        <v>134000</v>
      </c>
      <c r="T24" s="11">
        <f>ROUNDUP('Table 1'!T19,-3)</f>
        <v>135000</v>
      </c>
      <c r="U24" s="11">
        <f>ROUNDUP('Table 1'!U19,-3)</f>
        <v>138000</v>
      </c>
      <c r="V24" s="11">
        <f>ROUNDUP('Table 1'!V19,-3)</f>
        <v>141000</v>
      </c>
      <c r="W24" s="11">
        <f>ROUNDUP('Table 1'!W19,-3)</f>
        <v>142000</v>
      </c>
      <c r="X24" s="11">
        <f>ROUNDUP('Table 1'!X19,-3)</f>
        <v>142000</v>
      </c>
    </row>
    <row r="25" spans="1:24" ht="18" customHeight="1" x14ac:dyDescent="0.3">
      <c r="A25" s="3">
        <v>3700</v>
      </c>
      <c r="B25" s="11">
        <f>ROUNDUP('Table 1'!B20,-3)</f>
        <v>79000</v>
      </c>
      <c r="C25" s="11">
        <f>ROUNDUP('Table 1'!C20,-3)</f>
        <v>80000</v>
      </c>
      <c r="D25" s="11">
        <f>ROUNDUP('Table 1'!D20,-3)</f>
        <v>81000</v>
      </c>
      <c r="E25" s="11">
        <f>ROUNDUP('Table 1'!E20,-3)</f>
        <v>83000</v>
      </c>
      <c r="F25" s="11">
        <f>ROUNDUP('Table 1'!F20,-3)</f>
        <v>84000</v>
      </c>
      <c r="G25" s="11">
        <f>ROUNDUP('Table 1'!G20,-3)</f>
        <v>92000</v>
      </c>
      <c r="H25" s="11">
        <f>ROUNDUP('Table 1'!H20,-3)</f>
        <v>100000</v>
      </c>
      <c r="I25" s="11">
        <f>ROUNDUP('Table 1'!I20,-3)</f>
        <v>104000</v>
      </c>
      <c r="J25" s="11">
        <f>ROUNDUP('Table 1'!J20,-3)</f>
        <v>109000</v>
      </c>
      <c r="K25" s="11">
        <f>ROUNDUP('Table 1'!K20,-3)</f>
        <v>113000</v>
      </c>
      <c r="L25" s="11">
        <f>ROUNDUP('Table 1'!L20,-3)</f>
        <v>117000</v>
      </c>
      <c r="M25" s="11">
        <f>ROUNDUP('Table 1'!M20,-3)</f>
        <v>119000</v>
      </c>
      <c r="N25" s="11">
        <f>ROUNDUP('Table 1'!N20,-3)</f>
        <v>121000</v>
      </c>
      <c r="O25" s="11">
        <f>ROUNDUP('Table 1'!O20,-3)</f>
        <v>124000</v>
      </c>
      <c r="P25" s="11">
        <f>ROUNDUP('Table 1'!P20,-3)</f>
        <v>127000</v>
      </c>
      <c r="Q25" s="11">
        <f>ROUNDUP('Table 1'!Q20,-3)</f>
        <v>131000</v>
      </c>
      <c r="R25" s="11">
        <f>ROUNDUP('Table 1'!R20,-3)</f>
        <v>134000</v>
      </c>
      <c r="S25" s="11">
        <f>ROUNDUP('Table 1'!S20,-3)</f>
        <v>136000</v>
      </c>
      <c r="T25" s="11">
        <f>ROUNDUP('Table 1'!T20,-3)</f>
        <v>138000</v>
      </c>
      <c r="U25" s="11">
        <f>ROUNDUP('Table 1'!U20,-3)</f>
        <v>141000</v>
      </c>
      <c r="V25" s="11">
        <f>ROUNDUP('Table 1'!V20,-3)</f>
        <v>143000</v>
      </c>
      <c r="W25" s="11">
        <f>ROUNDUP('Table 1'!W20,-3)</f>
        <v>143000</v>
      </c>
      <c r="X25" s="11">
        <f>ROUNDUP('Table 1'!X20,-3)</f>
        <v>144000</v>
      </c>
    </row>
    <row r="26" spans="1:24" ht="18" customHeight="1" x14ac:dyDescent="0.3">
      <c r="A26" s="3">
        <v>3800</v>
      </c>
      <c r="B26" s="11">
        <f>ROUNDUP('Table 1'!B21,-3)</f>
        <v>81000</v>
      </c>
      <c r="C26" s="11">
        <f>ROUNDUP('Table 1'!C21,-3)</f>
        <v>82000</v>
      </c>
      <c r="D26" s="11">
        <f>ROUNDUP('Table 1'!D21,-3)</f>
        <v>83000</v>
      </c>
      <c r="E26" s="11">
        <f>ROUNDUP('Table 1'!E21,-3)</f>
        <v>84000</v>
      </c>
      <c r="F26" s="11">
        <f>ROUNDUP('Table 1'!F21,-3)</f>
        <v>85000</v>
      </c>
      <c r="G26" s="11">
        <f>ROUNDUP('Table 1'!G21,-3)</f>
        <v>93000</v>
      </c>
      <c r="H26" s="11">
        <f>ROUNDUP('Table 1'!H21,-3)</f>
        <v>102000</v>
      </c>
      <c r="I26" s="11">
        <f>ROUNDUP('Table 1'!I21,-3)</f>
        <v>106000</v>
      </c>
      <c r="J26" s="11">
        <f>ROUNDUP('Table 1'!J21,-3)</f>
        <v>111000</v>
      </c>
      <c r="K26" s="11">
        <f>ROUNDUP('Table 1'!K21,-3)</f>
        <v>115000</v>
      </c>
      <c r="L26" s="11">
        <f>ROUNDUP('Table 1'!L21,-3)</f>
        <v>119000</v>
      </c>
      <c r="M26" s="11">
        <f>ROUNDUP('Table 1'!M21,-3)</f>
        <v>122000</v>
      </c>
      <c r="N26" s="11">
        <f>ROUNDUP('Table 1'!N21,-3)</f>
        <v>123000</v>
      </c>
      <c r="O26" s="11">
        <f>ROUNDUP('Table 1'!O21,-3)</f>
        <v>126000</v>
      </c>
      <c r="P26" s="11">
        <f>ROUNDUP('Table 1'!P21,-3)</f>
        <v>129000</v>
      </c>
      <c r="Q26" s="11">
        <f>ROUNDUP('Table 1'!Q21,-3)</f>
        <v>132000</v>
      </c>
      <c r="R26" s="11">
        <f>ROUNDUP('Table 1'!R21,-3)</f>
        <v>135000</v>
      </c>
      <c r="S26" s="11">
        <f>ROUNDUP('Table 1'!S21,-3)</f>
        <v>138000</v>
      </c>
      <c r="T26" s="11">
        <f>ROUNDUP('Table 1'!T21,-3)</f>
        <v>141000</v>
      </c>
      <c r="U26" s="11">
        <f>ROUNDUP('Table 1'!U21,-3)</f>
        <v>143000</v>
      </c>
      <c r="V26" s="11">
        <f>ROUNDUP('Table 1'!V21,-3)</f>
        <v>144000</v>
      </c>
      <c r="W26" s="11">
        <f>ROUNDUP('Table 1'!W21,-3)</f>
        <v>145000</v>
      </c>
      <c r="X26" s="11">
        <f>ROUNDUP('Table 1'!X21,-3)</f>
        <v>146000</v>
      </c>
    </row>
    <row r="27" spans="1:24" ht="18" customHeight="1" x14ac:dyDescent="0.3">
      <c r="A27" s="3">
        <v>3900</v>
      </c>
      <c r="B27" s="11">
        <f>ROUNDUP('Table 1'!B22,-3)</f>
        <v>85000</v>
      </c>
      <c r="C27" s="11">
        <f>ROUNDUP('Table 1'!C22,-3)</f>
        <v>86000</v>
      </c>
      <c r="D27" s="11">
        <f>ROUNDUP('Table 1'!D22,-3)</f>
        <v>87000</v>
      </c>
      <c r="E27" s="11">
        <f>ROUNDUP('Table 1'!E22,-3)</f>
        <v>88000</v>
      </c>
      <c r="F27" s="11">
        <f>ROUNDUP('Table 1'!F22,-3)</f>
        <v>89000</v>
      </c>
      <c r="G27" s="11">
        <f>ROUNDUP('Table 1'!G22,-3)</f>
        <v>97000</v>
      </c>
      <c r="H27" s="11">
        <f>ROUNDUP('Table 1'!H22,-3)</f>
        <v>105000</v>
      </c>
      <c r="I27" s="11">
        <f>ROUNDUP('Table 1'!I22,-3)</f>
        <v>108000</v>
      </c>
      <c r="J27" s="11">
        <f>ROUNDUP('Table 1'!J22,-3)</f>
        <v>112000</v>
      </c>
      <c r="K27" s="11">
        <f>ROUNDUP('Table 1'!K22,-3)</f>
        <v>116000</v>
      </c>
      <c r="L27" s="11">
        <f>ROUNDUP('Table 1'!L22,-3)</f>
        <v>121000</v>
      </c>
      <c r="M27" s="11">
        <f>ROUNDUP('Table 1'!M22,-3)</f>
        <v>126000</v>
      </c>
      <c r="N27" s="11">
        <f>ROUNDUP('Table 1'!N22,-3)</f>
        <v>129000</v>
      </c>
      <c r="O27" s="11">
        <f>ROUNDUP('Table 1'!O22,-3)</f>
        <v>131000</v>
      </c>
      <c r="P27" s="11">
        <f>ROUNDUP('Table 1'!P22,-3)</f>
        <v>133000</v>
      </c>
      <c r="Q27" s="11">
        <f>ROUNDUP('Table 1'!Q22,-3)</f>
        <v>136000</v>
      </c>
      <c r="R27" s="11">
        <f>ROUNDUP('Table 1'!R22,-3)</f>
        <v>138000</v>
      </c>
      <c r="S27" s="11">
        <f>ROUNDUP('Table 1'!S22,-3)</f>
        <v>141000</v>
      </c>
      <c r="T27" s="11">
        <f>ROUNDUP('Table 1'!T22,-3)</f>
        <v>143000</v>
      </c>
      <c r="U27" s="11">
        <f>ROUNDUP('Table 1'!U22,-3)</f>
        <v>144000</v>
      </c>
      <c r="V27" s="11">
        <f>ROUNDUP('Table 1'!V22,-3)</f>
        <v>146000</v>
      </c>
      <c r="W27" s="11">
        <f>ROUNDUP('Table 1'!W22,-3)</f>
        <v>146000</v>
      </c>
      <c r="X27" s="11">
        <f>ROUNDUP('Table 1'!X22,-3)</f>
        <v>147000</v>
      </c>
    </row>
    <row r="28" spans="1:24" ht="18" customHeight="1" x14ac:dyDescent="0.3">
      <c r="A28" s="3">
        <v>4000</v>
      </c>
      <c r="B28" s="11">
        <f>ROUNDUP('Table 1'!B23,-3)</f>
        <v>88000</v>
      </c>
      <c r="C28" s="11">
        <f>ROUNDUP('Table 1'!C23,-3)</f>
        <v>89000</v>
      </c>
      <c r="D28" s="11">
        <f>ROUNDUP('Table 1'!D23,-3)</f>
        <v>90000</v>
      </c>
      <c r="E28" s="11">
        <f>ROUNDUP('Table 1'!E23,-3)</f>
        <v>92000</v>
      </c>
      <c r="F28" s="11">
        <f>ROUNDUP('Table 1'!F23,-3)</f>
        <v>94000</v>
      </c>
      <c r="G28" s="11">
        <f>ROUNDUP('Table 1'!G23,-3)</f>
        <v>101000</v>
      </c>
      <c r="H28" s="29">
        <f>ROUNDUP('Table 1'!H23,-3)</f>
        <v>108000</v>
      </c>
      <c r="I28" s="29">
        <f>ROUNDUP('Table 1'!I23,-3)</f>
        <v>109000</v>
      </c>
      <c r="J28" s="29">
        <f>ROUNDUP('Table 1'!J23,-3)</f>
        <v>113000</v>
      </c>
      <c r="K28" s="29">
        <f>ROUNDUP('Table 1'!K23,-3)</f>
        <v>117000</v>
      </c>
      <c r="L28" s="29">
        <f>ROUNDUP('Table 1'!L23,-3)</f>
        <v>124000</v>
      </c>
      <c r="M28" s="29">
        <f>ROUNDUP('Table 1'!M23,-3)</f>
        <v>129000</v>
      </c>
      <c r="N28" s="29">
        <f>ROUNDUP('Table 1'!N23,-3)</f>
        <v>135000</v>
      </c>
      <c r="O28" s="29">
        <f>ROUNDUP('Table 1'!O23,-3)</f>
        <v>136000</v>
      </c>
      <c r="P28" s="29">
        <f>ROUNDUP('Table 1'!P23,-3)</f>
        <v>138000</v>
      </c>
      <c r="Q28" s="11">
        <f>ROUNDUP('Table 1'!Q23,-3)</f>
        <v>139000</v>
      </c>
      <c r="R28" s="11">
        <f>ROUNDUP('Table 1'!R23,-3)</f>
        <v>141000</v>
      </c>
      <c r="S28" s="11">
        <f>ROUNDUP('Table 1'!S23,-3)</f>
        <v>143000</v>
      </c>
      <c r="T28" s="11">
        <f>ROUNDUP('Table 1'!T23,-3)</f>
        <v>144000</v>
      </c>
      <c r="U28" s="11">
        <f>ROUNDUP('Table 1'!U23,-3)</f>
        <v>146000</v>
      </c>
      <c r="V28" s="11">
        <f>ROUNDUP('Table 1'!V23,-3)</f>
        <v>147000</v>
      </c>
      <c r="W28" s="11">
        <f>ROUNDUP('Table 1'!W23,-3)</f>
        <v>148000</v>
      </c>
      <c r="X28" s="11">
        <f>ROUNDUP('Table 1'!X23,-3)</f>
        <v>149000</v>
      </c>
    </row>
    <row r="29" spans="1:24" ht="18" customHeight="1" x14ac:dyDescent="0.3">
      <c r="A29" s="3">
        <v>4100</v>
      </c>
      <c r="B29" s="29">
        <f>ROUNDUP('Table 1'!B24,-3)</f>
        <v>89000</v>
      </c>
      <c r="C29" s="29">
        <f>ROUNDUP('Table 1'!C24,-3)</f>
        <v>91000</v>
      </c>
      <c r="D29" s="29">
        <f>ROUNDUP('Table 1'!D24,-3)</f>
        <v>93000</v>
      </c>
      <c r="E29" s="11">
        <f>ROUNDUP('Table 1'!E24,-3)</f>
        <v>95000</v>
      </c>
      <c r="F29" s="11">
        <f>ROUNDUP('Table 1'!F24,-3)</f>
        <v>96000</v>
      </c>
      <c r="G29" s="31">
        <f>ROUNDUP('Table 1'!G24,-3)</f>
        <v>102000</v>
      </c>
      <c r="H29" s="33">
        <f>ROUNDUP('Table 1'!H24,-3)</f>
        <v>109000</v>
      </c>
      <c r="I29" s="33">
        <f>ROUNDUP('Table 1'!I24,-3)</f>
        <v>110000</v>
      </c>
      <c r="J29" s="33">
        <f>ROUNDUP('Table 1'!J24,-3)</f>
        <v>113000</v>
      </c>
      <c r="K29" s="33">
        <f>ROUNDUP('Table 1'!K24,-3)</f>
        <v>119000</v>
      </c>
      <c r="L29" s="33">
        <f>ROUNDUP('Table 1'!L24,-3)</f>
        <v>127000</v>
      </c>
      <c r="M29" s="33">
        <f>ROUNDUP('Table 1'!M24,-3)</f>
        <v>131000</v>
      </c>
      <c r="N29" s="33">
        <f>ROUNDUP('Table 1'!N24,-3)</f>
        <v>136000</v>
      </c>
      <c r="O29" s="33">
        <f>ROUNDUP('Table 1'!O24,-3)</f>
        <v>137000</v>
      </c>
      <c r="P29" s="33">
        <f>ROUNDUP('Table 1'!P24,-3)</f>
        <v>139000</v>
      </c>
      <c r="Q29" s="35">
        <f>ROUNDUP('Table 1'!Q24,-3)</f>
        <v>140000</v>
      </c>
      <c r="R29" s="29">
        <f>ROUNDUP('Table 1'!R24,-3)</f>
        <v>142000</v>
      </c>
      <c r="S29" s="29">
        <f>ROUNDUP('Table 1'!S24,-3)</f>
        <v>143000</v>
      </c>
      <c r="T29" s="29">
        <f>ROUNDUP('Table 1'!T24,-3)</f>
        <v>145000</v>
      </c>
      <c r="U29" s="29">
        <f>ROUNDUP('Table 1'!U24,-3)</f>
        <v>146000</v>
      </c>
      <c r="V29" s="29">
        <f>ROUNDUP('Table 1'!V24,-3)</f>
        <v>148000</v>
      </c>
      <c r="W29" s="29">
        <f>ROUNDUP('Table 1'!W24,-3)</f>
        <v>149000</v>
      </c>
      <c r="X29" s="29">
        <f>ROUNDUP('Table 1'!X24,-3)</f>
        <v>150000</v>
      </c>
    </row>
    <row r="30" spans="1:24" ht="18" customHeight="1" x14ac:dyDescent="0.3">
      <c r="A30" s="36">
        <v>4200</v>
      </c>
      <c r="B30" s="33">
        <f>ROUNDUP('Table 1'!B25,-3)</f>
        <v>90000</v>
      </c>
      <c r="C30" s="33">
        <f>ROUNDUP('Table 1'!C25,-3)</f>
        <v>93000</v>
      </c>
      <c r="D30" s="33">
        <f>ROUNDUP('Table 1'!D25,-3)</f>
        <v>95000</v>
      </c>
      <c r="E30" s="32">
        <f>ROUNDUP('Table 1'!E25,-3)</f>
        <v>97000</v>
      </c>
      <c r="F30" s="11">
        <f>ROUNDUP('Table 1'!F25,-3)</f>
        <v>99000</v>
      </c>
      <c r="G30" s="31">
        <f>ROUNDUP('Table 1'!G25,-3)</f>
        <v>104000</v>
      </c>
      <c r="H30" s="33">
        <f>ROUNDUP('Table 1'!H25,-3)</f>
        <v>109000</v>
      </c>
      <c r="I30" s="33">
        <f>ROUNDUP('Table 1'!I25,-3)</f>
        <v>111000</v>
      </c>
      <c r="J30" s="33">
        <f>ROUNDUP('Table 1'!J25,-3)</f>
        <v>112000</v>
      </c>
      <c r="K30" s="33">
        <f>ROUNDUP('Table 1'!K25,-3)</f>
        <v>121000</v>
      </c>
      <c r="L30" s="33">
        <f>ROUNDUP('Table 1'!L25,-3)</f>
        <v>130000</v>
      </c>
      <c r="M30" s="33">
        <f>ROUNDUP('Table 1'!M25,-3)</f>
        <v>133000</v>
      </c>
      <c r="N30" s="33">
        <f>ROUNDUP('Table 1'!N25,-3)</f>
        <v>136000</v>
      </c>
      <c r="O30" s="33">
        <f>ROUNDUP('Table 1'!O25,-3)</f>
        <v>138000</v>
      </c>
      <c r="P30" s="33">
        <f>ROUNDUP('Table 1'!P25,-3)</f>
        <v>139000</v>
      </c>
      <c r="Q30" s="33">
        <f>ROUNDUP('Table 1'!Q25,-3)</f>
        <v>141000</v>
      </c>
      <c r="R30" s="33">
        <f>ROUNDUP('Table 1'!R25,-3)</f>
        <v>142000</v>
      </c>
      <c r="S30" s="33">
        <f>ROUNDUP('Table 1'!S25,-3)</f>
        <v>144000</v>
      </c>
      <c r="T30" s="33">
        <f>ROUNDUP('Table 1'!T25,-3)</f>
        <v>146000</v>
      </c>
      <c r="U30" s="33">
        <f>ROUNDUP('Table 1'!U25,-3)</f>
        <v>147000</v>
      </c>
      <c r="V30" s="33">
        <f>ROUNDUP('Table 1'!V25,-3)</f>
        <v>149000</v>
      </c>
      <c r="W30" s="33">
        <f>ROUNDUP('Table 1'!W25,-3)</f>
        <v>150000</v>
      </c>
      <c r="X30" s="33">
        <f>ROUNDUP('Table 1'!X25,-3)</f>
        <v>152000</v>
      </c>
    </row>
    <row r="31" spans="1:24" x14ac:dyDescent="0.3">
      <c r="A31" s="37"/>
      <c r="B31" s="28"/>
      <c r="C31" s="28"/>
      <c r="D31" s="28"/>
      <c r="E31" s="34"/>
      <c r="F31" s="34"/>
      <c r="G31" s="34"/>
      <c r="H31" s="30"/>
      <c r="I31" s="30"/>
      <c r="J31" s="45"/>
      <c r="K31" s="45"/>
      <c r="L31" s="45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10"/>
    </row>
    <row r="32" spans="1:24" ht="17.399999999999999" customHeight="1" x14ac:dyDescent="0.3">
      <c r="A32" s="111" t="s">
        <v>2</v>
      </c>
      <c r="B32" s="111"/>
      <c r="C32" s="28"/>
      <c r="D32" s="115" t="s">
        <v>21</v>
      </c>
      <c r="E32" s="115"/>
      <c r="F32" s="115"/>
      <c r="G32" s="115"/>
      <c r="H32" s="30"/>
      <c r="I32" s="119" t="s">
        <v>34</v>
      </c>
      <c r="J32" s="119"/>
      <c r="K32" s="119"/>
      <c r="L32" s="119" t="s">
        <v>35</v>
      </c>
      <c r="M32" s="119"/>
      <c r="N32" s="30"/>
      <c r="O32" s="28"/>
      <c r="P32" s="28"/>
      <c r="Q32" s="28"/>
      <c r="R32" s="28"/>
      <c r="S32" s="28"/>
      <c r="T32" s="28"/>
      <c r="U32" s="28"/>
      <c r="V32" s="28"/>
      <c r="W32" s="28"/>
      <c r="X32" s="110"/>
    </row>
    <row r="33" spans="1:24" ht="18" x14ac:dyDescent="0.3">
      <c r="A33" s="38" t="s">
        <v>3</v>
      </c>
      <c r="B33" s="39" t="s">
        <v>4</v>
      </c>
      <c r="C33" s="28"/>
      <c r="D33" s="113" t="s">
        <v>22</v>
      </c>
      <c r="E33" s="114"/>
      <c r="F33" s="113" t="s">
        <v>23</v>
      </c>
      <c r="G33" s="113"/>
      <c r="I33" s="121" t="s">
        <v>36</v>
      </c>
      <c r="J33" s="121"/>
      <c r="K33" s="121"/>
      <c r="L33" s="120">
        <v>6000</v>
      </c>
      <c r="M33" s="120"/>
      <c r="N33" s="30"/>
      <c r="O33" s="28"/>
      <c r="P33" s="28"/>
      <c r="Q33" s="112" t="s">
        <v>5</v>
      </c>
      <c r="R33" s="112"/>
      <c r="S33" s="112"/>
      <c r="T33" s="112"/>
      <c r="U33" s="112" t="s">
        <v>14</v>
      </c>
      <c r="V33" s="28"/>
      <c r="W33" s="28"/>
      <c r="X33" s="110"/>
    </row>
    <row r="34" spans="1:24" x14ac:dyDescent="0.3">
      <c r="A34" s="40" t="s">
        <v>6</v>
      </c>
      <c r="B34" s="41">
        <v>8000</v>
      </c>
      <c r="C34" s="28"/>
      <c r="D34" s="116" t="s">
        <v>37</v>
      </c>
      <c r="E34" s="117"/>
      <c r="F34" s="118">
        <v>2000</v>
      </c>
      <c r="G34" s="118"/>
      <c r="M34" s="28"/>
      <c r="N34" s="28"/>
      <c r="O34" s="28"/>
      <c r="P34" s="28"/>
      <c r="Q34" s="112"/>
      <c r="R34" s="112"/>
      <c r="S34" s="112"/>
      <c r="T34" s="112"/>
      <c r="U34" s="112"/>
      <c r="V34" s="28"/>
      <c r="W34" s="28"/>
      <c r="X34" s="110"/>
    </row>
    <row r="35" spans="1:24" ht="15.65" customHeight="1" x14ac:dyDescent="0.3">
      <c r="A35" s="40" t="s">
        <v>7</v>
      </c>
      <c r="B35" s="41">
        <v>15000</v>
      </c>
      <c r="C35" s="28"/>
      <c r="D35" s="116" t="s">
        <v>24</v>
      </c>
      <c r="E35" s="117"/>
      <c r="F35" s="118">
        <v>1000</v>
      </c>
      <c r="G35" s="11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110"/>
    </row>
    <row r="36" spans="1:24" x14ac:dyDescent="0.3">
      <c r="A36" s="40"/>
      <c r="B36" s="42"/>
      <c r="C36" s="28"/>
      <c r="D36" s="133" t="s">
        <v>25</v>
      </c>
      <c r="E36" s="134"/>
      <c r="F36" s="130">
        <v>1000</v>
      </c>
      <c r="G36" s="131"/>
      <c r="M36" s="28"/>
      <c r="N36" s="28"/>
      <c r="O36" s="28"/>
      <c r="P36" s="28"/>
      <c r="Q36" s="132" t="s">
        <v>8</v>
      </c>
      <c r="R36" s="132"/>
      <c r="S36" s="132"/>
      <c r="T36" s="132"/>
      <c r="U36" s="132"/>
      <c r="V36" s="28"/>
      <c r="W36" s="28"/>
      <c r="X36" s="110"/>
    </row>
    <row r="37" spans="1:24" ht="15.65" customHeight="1" x14ac:dyDescent="0.3">
      <c r="A37" s="40" t="s">
        <v>9</v>
      </c>
      <c r="B37" s="41">
        <v>21000</v>
      </c>
      <c r="C37" s="28"/>
      <c r="D37" s="133" t="s">
        <v>26</v>
      </c>
      <c r="E37" s="134"/>
      <c r="F37" s="130">
        <v>1000</v>
      </c>
      <c r="G37" s="131"/>
      <c r="O37" s="28"/>
      <c r="P37" s="28"/>
      <c r="Q37" s="132"/>
      <c r="R37" s="132"/>
      <c r="S37" s="132"/>
      <c r="T37" s="132"/>
      <c r="U37" s="132"/>
      <c r="V37" s="28"/>
      <c r="W37" s="28"/>
      <c r="X37" s="110"/>
    </row>
    <row r="38" spans="1:24" ht="15.65" customHeight="1" x14ac:dyDescent="0.3">
      <c r="A38" s="40" t="s">
        <v>10</v>
      </c>
      <c r="B38" s="41">
        <v>25000</v>
      </c>
      <c r="C38" s="28"/>
      <c r="D38" s="133" t="s">
        <v>27</v>
      </c>
      <c r="E38" s="134"/>
      <c r="F38" s="130">
        <v>1000</v>
      </c>
      <c r="G38" s="131"/>
      <c r="O38" s="28"/>
      <c r="P38" s="28"/>
      <c r="Q38" s="132"/>
      <c r="R38" s="132"/>
      <c r="S38" s="132"/>
      <c r="T38" s="132"/>
      <c r="U38" s="132"/>
      <c r="V38" s="28"/>
      <c r="W38" s="28"/>
      <c r="X38" s="110"/>
    </row>
    <row r="39" spans="1:24" ht="15.65" customHeight="1" x14ac:dyDescent="0.3">
      <c r="A39" s="27"/>
      <c r="B39" s="27"/>
      <c r="C39" s="24"/>
      <c r="D39" s="133" t="s">
        <v>28</v>
      </c>
      <c r="E39" s="134"/>
      <c r="F39" s="130">
        <v>2000</v>
      </c>
      <c r="G39" s="131"/>
      <c r="M39" s="28"/>
      <c r="N39" s="28"/>
      <c r="O39" s="28"/>
      <c r="P39" s="28"/>
      <c r="Q39" s="132"/>
      <c r="R39" s="132"/>
      <c r="S39" s="132"/>
      <c r="T39" s="132"/>
      <c r="U39" s="132"/>
      <c r="V39" s="28"/>
      <c r="W39" s="28"/>
      <c r="X39" s="110"/>
    </row>
    <row r="40" spans="1:24" ht="15.65" customHeight="1" x14ac:dyDescent="0.3">
      <c r="A40" s="27"/>
      <c r="B40" s="27"/>
      <c r="C40" s="24"/>
      <c r="D40" s="133" t="s">
        <v>29</v>
      </c>
      <c r="E40" s="134"/>
      <c r="F40" s="130" t="s">
        <v>30</v>
      </c>
      <c r="G40" s="131"/>
      <c r="M40" s="28"/>
      <c r="N40" s="28"/>
      <c r="O40" s="28"/>
      <c r="P40" s="28"/>
      <c r="Q40" s="26"/>
      <c r="R40" s="26"/>
      <c r="S40" s="26"/>
      <c r="T40" s="26"/>
      <c r="U40" s="26"/>
      <c r="V40" s="28"/>
      <c r="W40" s="28"/>
      <c r="X40" s="110"/>
    </row>
    <row r="41" spans="1:24" x14ac:dyDescent="0.3">
      <c r="A41" s="27"/>
      <c r="B41" s="27"/>
      <c r="C41" s="24"/>
      <c r="D41" s="133" t="s">
        <v>31</v>
      </c>
      <c r="E41" s="134"/>
      <c r="F41" s="130">
        <v>5000</v>
      </c>
      <c r="G41" s="131"/>
      <c r="M41" s="28"/>
      <c r="N41" s="28"/>
      <c r="O41" s="28"/>
      <c r="P41" s="28"/>
      <c r="Q41" s="26"/>
      <c r="R41" s="26"/>
      <c r="S41" s="26"/>
      <c r="T41" s="26"/>
      <c r="U41" s="26"/>
      <c r="V41" s="28"/>
      <c r="W41" s="28"/>
      <c r="X41" s="110"/>
    </row>
    <row r="42" spans="1:24" ht="15.65" customHeight="1" x14ac:dyDescent="0.3">
      <c r="A42" s="27"/>
      <c r="B42" s="27"/>
      <c r="C42" s="24"/>
      <c r="D42" s="133" t="s">
        <v>32</v>
      </c>
      <c r="E42" s="134"/>
      <c r="F42" s="130">
        <v>5000</v>
      </c>
      <c r="G42" s="131"/>
      <c r="N42" s="28"/>
      <c r="O42" s="28"/>
      <c r="P42" s="28"/>
      <c r="Q42" s="26"/>
      <c r="R42" s="26"/>
      <c r="S42" s="26"/>
      <c r="T42" s="26"/>
      <c r="U42" s="26"/>
      <c r="V42" s="28"/>
      <c r="W42" s="28"/>
      <c r="X42" s="110"/>
    </row>
    <row r="43" spans="1:24" x14ac:dyDescent="0.3">
      <c r="A43" s="27"/>
      <c r="B43" s="27"/>
      <c r="C43" s="24"/>
      <c r="D43" s="122" t="s">
        <v>33</v>
      </c>
      <c r="E43" s="123"/>
      <c r="F43" s="126">
        <v>7000</v>
      </c>
      <c r="G43" s="127"/>
      <c r="N43" s="28"/>
      <c r="O43" s="28"/>
      <c r="P43" s="28"/>
      <c r="Q43" s="26"/>
      <c r="R43" s="26"/>
      <c r="S43" s="26"/>
      <c r="T43" s="26"/>
      <c r="U43" s="26"/>
      <c r="V43" s="28"/>
      <c r="W43" s="28"/>
      <c r="X43" s="110"/>
    </row>
    <row r="44" spans="1:24" ht="15.65" customHeight="1" x14ac:dyDescent="0.3">
      <c r="A44" s="43" t="s">
        <v>11</v>
      </c>
      <c r="B44" s="43"/>
      <c r="C44" s="43"/>
      <c r="D44" s="124"/>
      <c r="E44" s="125"/>
      <c r="F44" s="128"/>
      <c r="G44" s="129"/>
      <c r="H44" s="43"/>
      <c r="I44" s="43"/>
      <c r="J44" s="43"/>
      <c r="K44" s="43"/>
      <c r="L44" s="43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110"/>
    </row>
    <row r="45" spans="1:24" ht="16.25" customHeight="1" x14ac:dyDescent="0.3">
      <c r="A45" s="44" t="s">
        <v>12</v>
      </c>
      <c r="B45" s="44"/>
      <c r="C45" s="44"/>
      <c r="D45" s="43"/>
      <c r="E45" s="43"/>
      <c r="F45" s="43"/>
      <c r="G45" s="43"/>
      <c r="H45" s="28"/>
      <c r="I45" s="28"/>
      <c r="J45" s="28"/>
      <c r="K45" s="28"/>
      <c r="L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6" x14ac:dyDescent="0.3">
      <c r="D46" s="44"/>
      <c r="E46" s="28"/>
      <c r="F46" s="28"/>
      <c r="G46" s="28"/>
    </row>
  </sheetData>
  <mergeCells count="35">
    <mergeCell ref="X35:X44"/>
    <mergeCell ref="Q36:U39"/>
    <mergeCell ref="D36:E36"/>
    <mergeCell ref="D37:E37"/>
    <mergeCell ref="D38:E38"/>
    <mergeCell ref="D39:E39"/>
    <mergeCell ref="F39:G39"/>
    <mergeCell ref="D40:E40"/>
    <mergeCell ref="F40:G40"/>
    <mergeCell ref="D41:E41"/>
    <mergeCell ref="D42:E42"/>
    <mergeCell ref="F41:G41"/>
    <mergeCell ref="F42:G42"/>
    <mergeCell ref="D35:E35"/>
    <mergeCell ref="D43:E44"/>
    <mergeCell ref="F43:G44"/>
    <mergeCell ref="F37:G37"/>
    <mergeCell ref="F38:G38"/>
    <mergeCell ref="F35:G35"/>
    <mergeCell ref="F36:G36"/>
    <mergeCell ref="A6:X6"/>
    <mergeCell ref="X31:X34"/>
    <mergeCell ref="A32:B32"/>
    <mergeCell ref="Q33:S34"/>
    <mergeCell ref="T33:T34"/>
    <mergeCell ref="D33:E33"/>
    <mergeCell ref="F33:G33"/>
    <mergeCell ref="U33:U34"/>
    <mergeCell ref="D32:G32"/>
    <mergeCell ref="D34:E34"/>
    <mergeCell ref="F34:G34"/>
    <mergeCell ref="L32:M32"/>
    <mergeCell ref="L33:M33"/>
    <mergeCell ref="I32:K32"/>
    <mergeCell ref="I33:K33"/>
  </mergeCells>
  <pageMargins left="0.11811023622047245" right="0.11811023622047245" top="0.19685039370078741" bottom="0.19685039370078741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activeCell="J11" sqref="J11"/>
    </sheetView>
  </sheetViews>
  <sheetFormatPr defaultRowHeight="13" x14ac:dyDescent="0.3"/>
  <cols>
    <col min="1" max="1" width="10.3984375" customWidth="1"/>
    <col min="2" max="4" width="7.09765625" customWidth="1"/>
    <col min="5" max="6" width="6.8984375" customWidth="1"/>
    <col min="7" max="7" width="8" customWidth="1"/>
    <col min="8" max="8" width="6.8984375" customWidth="1"/>
    <col min="9" max="11" width="8" customWidth="1"/>
    <col min="12" max="12" width="6.8984375" customWidth="1"/>
    <col min="13" max="16" width="8" customWidth="1"/>
    <col min="17" max="17" width="6.8984375" customWidth="1"/>
    <col min="18" max="20" width="8" customWidth="1"/>
    <col min="21" max="21" width="6.8984375" customWidth="1"/>
    <col min="22" max="24" width="8" customWidth="1"/>
    <col min="25" max="25" width="2.19921875" customWidth="1"/>
  </cols>
  <sheetData>
    <row r="1" spans="1:24" ht="10" customHeight="1" x14ac:dyDescent="0.3">
      <c r="A1" t="s">
        <v>61</v>
      </c>
    </row>
    <row r="2" spans="1:24" ht="10" customHeight="1" x14ac:dyDescent="0.3">
      <c r="A2" s="50" t="s">
        <v>62</v>
      </c>
    </row>
    <row r="3" spans="1:24" ht="10" customHeight="1" x14ac:dyDescent="0.3">
      <c r="A3" s="50" t="s">
        <v>63</v>
      </c>
    </row>
    <row r="4" spans="1:24" ht="20" customHeight="1" x14ac:dyDescent="0.3">
      <c r="A4" s="150" t="s">
        <v>64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1:24" ht="9" customHeight="1" x14ac:dyDescent="0.3">
      <c r="A5" s="51" t="s">
        <v>65</v>
      </c>
      <c r="B5" s="52">
        <v>2000</v>
      </c>
      <c r="C5" s="52">
        <v>2100</v>
      </c>
      <c r="D5" s="52">
        <v>2200</v>
      </c>
      <c r="E5" s="53">
        <v>2300</v>
      </c>
      <c r="F5" s="53">
        <v>2400</v>
      </c>
      <c r="G5" s="53">
        <v>2500</v>
      </c>
      <c r="H5" s="53">
        <v>2600</v>
      </c>
      <c r="I5" s="53">
        <v>2700</v>
      </c>
      <c r="J5" s="53">
        <v>2800</v>
      </c>
      <c r="K5" s="53">
        <v>2900</v>
      </c>
      <c r="L5" s="53">
        <v>3000</v>
      </c>
      <c r="M5" s="53">
        <v>3100</v>
      </c>
      <c r="N5" s="53">
        <v>3200</v>
      </c>
      <c r="O5" s="53">
        <v>3300</v>
      </c>
      <c r="P5" s="53">
        <v>3400</v>
      </c>
      <c r="Q5" s="53">
        <v>3500</v>
      </c>
      <c r="R5" s="53">
        <v>3600</v>
      </c>
      <c r="S5" s="53">
        <v>3700</v>
      </c>
      <c r="T5" s="53">
        <v>3800</v>
      </c>
      <c r="U5" s="53">
        <v>3900</v>
      </c>
      <c r="V5" s="53">
        <v>4000</v>
      </c>
      <c r="W5" s="53">
        <v>4100</v>
      </c>
      <c r="X5" s="53">
        <v>4200</v>
      </c>
    </row>
    <row r="6" spans="1:24" ht="10" customHeight="1" x14ac:dyDescent="0.3">
      <c r="A6" s="53">
        <v>2000</v>
      </c>
      <c r="B6" s="49" t="s">
        <v>38</v>
      </c>
      <c r="C6" s="49" t="s">
        <v>39</v>
      </c>
      <c r="D6" s="49" t="s">
        <v>40</v>
      </c>
      <c r="E6" s="54" t="s">
        <v>41</v>
      </c>
      <c r="F6" s="54" t="s">
        <v>42</v>
      </c>
      <c r="G6" s="54" t="s">
        <v>43</v>
      </c>
      <c r="H6" s="54" t="s">
        <v>44</v>
      </c>
      <c r="I6" s="54" t="s">
        <v>45</v>
      </c>
      <c r="J6" s="54" t="s">
        <v>46</v>
      </c>
      <c r="K6" s="54" t="s">
        <v>47</v>
      </c>
      <c r="L6" s="54" t="s">
        <v>48</v>
      </c>
      <c r="M6" s="54" t="s">
        <v>49</v>
      </c>
      <c r="N6" s="54" t="s">
        <v>50</v>
      </c>
      <c r="O6" s="54" t="s">
        <v>51</v>
      </c>
      <c r="P6" s="54" t="s">
        <v>52</v>
      </c>
      <c r="Q6" s="54" t="s">
        <v>53</v>
      </c>
      <c r="R6" s="54" t="s">
        <v>54</v>
      </c>
      <c r="S6" s="54" t="s">
        <v>55</v>
      </c>
      <c r="T6" s="54" t="s">
        <v>56</v>
      </c>
      <c r="U6" s="54" t="s">
        <v>57</v>
      </c>
      <c r="V6" s="54" t="s">
        <v>58</v>
      </c>
      <c r="W6" s="54" t="s">
        <v>59</v>
      </c>
      <c r="X6" s="54" t="s">
        <v>60</v>
      </c>
    </row>
    <row r="7" spans="1:24" ht="10" customHeight="1" x14ac:dyDescent="0.3">
      <c r="A7" s="53">
        <v>2100</v>
      </c>
      <c r="B7" s="49" t="s">
        <v>39</v>
      </c>
      <c r="C7" s="49" t="s">
        <v>40</v>
      </c>
      <c r="D7" s="49" t="s">
        <v>42</v>
      </c>
      <c r="E7" s="54" t="s">
        <v>66</v>
      </c>
      <c r="F7" s="54" t="s">
        <v>43</v>
      </c>
      <c r="G7" s="54" t="s">
        <v>45</v>
      </c>
      <c r="H7" s="54" t="s">
        <v>67</v>
      </c>
      <c r="I7" s="54" t="s">
        <v>68</v>
      </c>
      <c r="J7" s="54" t="s">
        <v>69</v>
      </c>
      <c r="K7" s="54" t="s">
        <v>70</v>
      </c>
      <c r="L7" s="54" t="s">
        <v>71</v>
      </c>
      <c r="M7" s="54" t="s">
        <v>72</v>
      </c>
      <c r="N7" s="54" t="s">
        <v>73</v>
      </c>
      <c r="O7" s="54" t="s">
        <v>74</v>
      </c>
      <c r="P7" s="54" t="s">
        <v>53</v>
      </c>
      <c r="Q7" s="54" t="s">
        <v>54</v>
      </c>
      <c r="R7" s="54" t="s">
        <v>55</v>
      </c>
      <c r="S7" s="54" t="s">
        <v>75</v>
      </c>
      <c r="T7" s="54" t="s">
        <v>76</v>
      </c>
      <c r="U7" s="54" t="s">
        <v>77</v>
      </c>
      <c r="V7" s="54" t="s">
        <v>59</v>
      </c>
      <c r="W7" s="54" t="s">
        <v>78</v>
      </c>
      <c r="X7" s="54" t="s">
        <v>79</v>
      </c>
    </row>
    <row r="8" spans="1:24" ht="10" customHeight="1" x14ac:dyDescent="0.3">
      <c r="A8" s="53">
        <v>2200</v>
      </c>
      <c r="B8" s="49" t="s">
        <v>40</v>
      </c>
      <c r="C8" s="49" t="s">
        <v>42</v>
      </c>
      <c r="D8" s="49" t="s">
        <v>43</v>
      </c>
      <c r="E8" s="54" t="s">
        <v>45</v>
      </c>
      <c r="F8" s="54" t="s">
        <v>67</v>
      </c>
      <c r="G8" s="54" t="s">
        <v>68</v>
      </c>
      <c r="H8" s="54" t="s">
        <v>69</v>
      </c>
      <c r="I8" s="54" t="s">
        <v>80</v>
      </c>
      <c r="J8" s="54" t="s">
        <v>47</v>
      </c>
      <c r="K8" s="54" t="s">
        <v>48</v>
      </c>
      <c r="L8" s="54" t="s">
        <v>72</v>
      </c>
      <c r="M8" s="54" t="s">
        <v>81</v>
      </c>
      <c r="N8" s="54" t="s">
        <v>51</v>
      </c>
      <c r="O8" s="54" t="s">
        <v>52</v>
      </c>
      <c r="P8" s="54" t="s">
        <v>54</v>
      </c>
      <c r="Q8" s="54" t="s">
        <v>55</v>
      </c>
      <c r="R8" s="54" t="s">
        <v>75</v>
      </c>
      <c r="S8" s="54" t="s">
        <v>56</v>
      </c>
      <c r="T8" s="54" t="s">
        <v>82</v>
      </c>
      <c r="U8" s="54" t="s">
        <v>83</v>
      </c>
      <c r="V8" s="54" t="s">
        <v>60</v>
      </c>
      <c r="W8" s="54" t="s">
        <v>79</v>
      </c>
      <c r="X8" s="54" t="s">
        <v>84</v>
      </c>
    </row>
    <row r="9" spans="1:24" ht="10" customHeight="1" x14ac:dyDescent="0.3">
      <c r="A9" s="53">
        <v>2300</v>
      </c>
      <c r="B9" s="49" t="s">
        <v>41</v>
      </c>
      <c r="C9" s="49" t="s">
        <v>66</v>
      </c>
      <c r="D9" s="49" t="s">
        <v>45</v>
      </c>
      <c r="E9" s="54" t="s">
        <v>67</v>
      </c>
      <c r="F9" s="54" t="s">
        <v>69</v>
      </c>
      <c r="G9" s="54" t="s">
        <v>80</v>
      </c>
      <c r="H9" s="54" t="s">
        <v>85</v>
      </c>
      <c r="I9" s="54" t="s">
        <v>47</v>
      </c>
      <c r="J9" s="54" t="s">
        <v>70</v>
      </c>
      <c r="K9" s="54" t="s">
        <v>71</v>
      </c>
      <c r="L9" s="54" t="s">
        <v>50</v>
      </c>
      <c r="M9" s="54" t="s">
        <v>51</v>
      </c>
      <c r="N9" s="54" t="s">
        <v>52</v>
      </c>
      <c r="O9" s="54" t="s">
        <v>86</v>
      </c>
      <c r="P9" s="54" t="s">
        <v>87</v>
      </c>
      <c r="Q9" s="54" t="s">
        <v>75</v>
      </c>
      <c r="R9" s="54" t="s">
        <v>56</v>
      </c>
      <c r="S9" s="54" t="s">
        <v>82</v>
      </c>
      <c r="T9" s="54" t="s">
        <v>88</v>
      </c>
      <c r="U9" s="54" t="s">
        <v>58</v>
      </c>
      <c r="V9" s="54" t="s">
        <v>89</v>
      </c>
      <c r="W9" s="54" t="s">
        <v>84</v>
      </c>
      <c r="X9" s="54" t="s">
        <v>90</v>
      </c>
    </row>
    <row r="10" spans="1:24" ht="10" customHeight="1" x14ac:dyDescent="0.3">
      <c r="A10" s="53">
        <v>2400</v>
      </c>
      <c r="B10" s="49" t="s">
        <v>42</v>
      </c>
      <c r="C10" s="49" t="s">
        <v>43</v>
      </c>
      <c r="D10" s="49" t="s">
        <v>67</v>
      </c>
      <c r="E10" s="54" t="s">
        <v>69</v>
      </c>
      <c r="F10" s="54" t="s">
        <v>80</v>
      </c>
      <c r="G10" s="54" t="s">
        <v>47</v>
      </c>
      <c r="H10" s="54" t="s">
        <v>91</v>
      </c>
      <c r="I10" s="54" t="s">
        <v>70</v>
      </c>
      <c r="J10" s="54" t="s">
        <v>92</v>
      </c>
      <c r="K10" s="54" t="s">
        <v>49</v>
      </c>
      <c r="L10" s="54" t="s">
        <v>73</v>
      </c>
      <c r="M10" s="54" t="s">
        <v>93</v>
      </c>
      <c r="N10" s="54" t="s">
        <v>86</v>
      </c>
      <c r="O10" s="54" t="s">
        <v>87</v>
      </c>
      <c r="P10" s="54" t="s">
        <v>55</v>
      </c>
      <c r="Q10" s="54" t="s">
        <v>56</v>
      </c>
      <c r="R10" s="54" t="s">
        <v>82</v>
      </c>
      <c r="S10" s="54" t="s">
        <v>88</v>
      </c>
      <c r="T10" s="54" t="s">
        <v>57</v>
      </c>
      <c r="U10" s="54" t="s">
        <v>59</v>
      </c>
      <c r="V10" s="54" t="s">
        <v>94</v>
      </c>
      <c r="W10" s="54" t="s">
        <v>95</v>
      </c>
      <c r="X10" s="54" t="s">
        <v>96</v>
      </c>
    </row>
    <row r="11" spans="1:24" ht="10" customHeight="1" x14ac:dyDescent="0.3">
      <c r="A11" s="53">
        <v>2500</v>
      </c>
      <c r="B11" s="49" t="s">
        <v>43</v>
      </c>
      <c r="C11" s="49" t="s">
        <v>45</v>
      </c>
      <c r="D11" s="49" t="s">
        <v>68</v>
      </c>
      <c r="E11" s="54" t="s">
        <v>80</v>
      </c>
      <c r="F11" s="54" t="s">
        <v>47</v>
      </c>
      <c r="G11" s="54" t="s">
        <v>91</v>
      </c>
      <c r="H11" s="54" t="s">
        <v>70</v>
      </c>
      <c r="I11" s="54" t="s">
        <v>48</v>
      </c>
      <c r="J11" s="54" t="s">
        <v>97</v>
      </c>
      <c r="K11" s="54" t="s">
        <v>72</v>
      </c>
      <c r="L11" s="54" t="s">
        <v>51</v>
      </c>
      <c r="M11" s="54" t="s">
        <v>53</v>
      </c>
      <c r="N11" s="54" t="s">
        <v>87</v>
      </c>
      <c r="O11" s="54" t="s">
        <v>75</v>
      </c>
      <c r="P11" s="54" t="s">
        <v>56</v>
      </c>
      <c r="Q11" s="54" t="s">
        <v>77</v>
      </c>
      <c r="R11" s="54" t="s">
        <v>78</v>
      </c>
      <c r="S11" s="54" t="s">
        <v>89</v>
      </c>
      <c r="T11" s="54" t="s">
        <v>79</v>
      </c>
      <c r="U11" s="54" t="s">
        <v>90</v>
      </c>
      <c r="V11" s="54" t="s">
        <v>98</v>
      </c>
      <c r="W11" s="54" t="s">
        <v>99</v>
      </c>
      <c r="X11" s="54" t="s">
        <v>100</v>
      </c>
    </row>
    <row r="12" spans="1:24" ht="10" customHeight="1" x14ac:dyDescent="0.3">
      <c r="A12" s="53">
        <v>2600</v>
      </c>
      <c r="B12" s="49" t="s">
        <v>44</v>
      </c>
      <c r="C12" s="49" t="s">
        <v>67</v>
      </c>
      <c r="D12" s="49" t="s">
        <v>69</v>
      </c>
      <c r="E12" s="54" t="s">
        <v>85</v>
      </c>
      <c r="F12" s="54" t="s">
        <v>91</v>
      </c>
      <c r="G12" s="54" t="s">
        <v>70</v>
      </c>
      <c r="H12" s="54" t="s">
        <v>48</v>
      </c>
      <c r="I12" s="54" t="s">
        <v>101</v>
      </c>
      <c r="J12" s="54" t="s">
        <v>71</v>
      </c>
      <c r="K12" s="54" t="s">
        <v>81</v>
      </c>
      <c r="L12" s="54" t="s">
        <v>93</v>
      </c>
      <c r="M12" s="54" t="s">
        <v>54</v>
      </c>
      <c r="N12" s="54" t="s">
        <v>56</v>
      </c>
      <c r="O12" s="54" t="s">
        <v>76</v>
      </c>
      <c r="P12" s="54" t="s">
        <v>88</v>
      </c>
      <c r="Q12" s="54" t="s">
        <v>78</v>
      </c>
      <c r="R12" s="54" t="s">
        <v>96</v>
      </c>
      <c r="S12" s="54" t="s">
        <v>102</v>
      </c>
      <c r="T12" s="54" t="s">
        <v>99</v>
      </c>
      <c r="U12" s="54" t="s">
        <v>103</v>
      </c>
      <c r="V12" s="54" t="s">
        <v>104</v>
      </c>
      <c r="W12" s="54" t="s">
        <v>105</v>
      </c>
      <c r="X12" s="54" t="s">
        <v>105</v>
      </c>
    </row>
    <row r="13" spans="1:24" ht="10" customHeight="1" x14ac:dyDescent="0.3">
      <c r="A13" s="53">
        <v>2700</v>
      </c>
      <c r="B13" s="49" t="s">
        <v>45</v>
      </c>
      <c r="C13" s="49" t="s">
        <v>68</v>
      </c>
      <c r="D13" s="49" t="s">
        <v>80</v>
      </c>
      <c r="E13" s="54" t="s">
        <v>47</v>
      </c>
      <c r="F13" s="54" t="s">
        <v>70</v>
      </c>
      <c r="G13" s="54" t="s">
        <v>92</v>
      </c>
      <c r="H13" s="54" t="s">
        <v>101</v>
      </c>
      <c r="I13" s="54" t="s">
        <v>71</v>
      </c>
      <c r="J13" s="54" t="s">
        <v>49</v>
      </c>
      <c r="K13" s="54" t="s">
        <v>93</v>
      </c>
      <c r="L13" s="54" t="s">
        <v>75</v>
      </c>
      <c r="M13" s="54" t="s">
        <v>76</v>
      </c>
      <c r="N13" s="54" t="s">
        <v>88</v>
      </c>
      <c r="O13" s="54" t="s">
        <v>77</v>
      </c>
      <c r="P13" s="54" t="s">
        <v>83</v>
      </c>
      <c r="Q13" s="54" t="s">
        <v>84</v>
      </c>
      <c r="R13" s="54" t="s">
        <v>106</v>
      </c>
      <c r="S13" s="54" t="s">
        <v>100</v>
      </c>
      <c r="T13" s="54" t="s">
        <v>107</v>
      </c>
      <c r="U13" s="54" t="s">
        <v>104</v>
      </c>
      <c r="V13" s="54" t="s">
        <v>105</v>
      </c>
      <c r="W13" s="54" t="s">
        <v>108</v>
      </c>
      <c r="X13" s="54" t="s">
        <v>109</v>
      </c>
    </row>
    <row r="14" spans="1:24" ht="10" customHeight="1" x14ac:dyDescent="0.3">
      <c r="A14" s="53">
        <v>2800</v>
      </c>
      <c r="B14" s="49" t="s">
        <v>46</v>
      </c>
      <c r="C14" s="49" t="s">
        <v>69</v>
      </c>
      <c r="D14" s="49" t="s">
        <v>47</v>
      </c>
      <c r="E14" s="54" t="s">
        <v>70</v>
      </c>
      <c r="F14" s="54" t="s">
        <v>92</v>
      </c>
      <c r="G14" s="54" t="s">
        <v>97</v>
      </c>
      <c r="H14" s="54" t="s">
        <v>71</v>
      </c>
      <c r="I14" s="54" t="s">
        <v>49</v>
      </c>
      <c r="J14" s="54" t="s">
        <v>50</v>
      </c>
      <c r="K14" s="54" t="s">
        <v>54</v>
      </c>
      <c r="L14" s="54" t="s">
        <v>83</v>
      </c>
      <c r="M14" s="54" t="s">
        <v>110</v>
      </c>
      <c r="N14" s="54" t="s">
        <v>58</v>
      </c>
      <c r="O14" s="54" t="s">
        <v>59</v>
      </c>
      <c r="P14" s="54" t="s">
        <v>78</v>
      </c>
      <c r="Q14" s="54" t="s">
        <v>96</v>
      </c>
      <c r="R14" s="54" t="s">
        <v>111</v>
      </c>
      <c r="S14" s="54" t="s">
        <v>105</v>
      </c>
      <c r="T14" s="54" t="s">
        <v>109</v>
      </c>
      <c r="U14" s="54" t="s">
        <v>112</v>
      </c>
      <c r="V14" s="54" t="s">
        <v>113</v>
      </c>
      <c r="W14" s="54" t="s">
        <v>113</v>
      </c>
      <c r="X14" s="54" t="s">
        <v>112</v>
      </c>
    </row>
    <row r="15" spans="1:24" ht="10" customHeight="1" x14ac:dyDescent="0.3">
      <c r="A15" s="53">
        <v>2900</v>
      </c>
      <c r="B15" s="49" t="s">
        <v>47</v>
      </c>
      <c r="C15" s="49" t="s">
        <v>70</v>
      </c>
      <c r="D15" s="49" t="s">
        <v>48</v>
      </c>
      <c r="E15" s="54" t="s">
        <v>71</v>
      </c>
      <c r="F15" s="54" t="s">
        <v>49</v>
      </c>
      <c r="G15" s="54" t="s">
        <v>72</v>
      </c>
      <c r="H15" s="54" t="s">
        <v>81</v>
      </c>
      <c r="I15" s="54" t="s">
        <v>93</v>
      </c>
      <c r="J15" s="54" t="s">
        <v>54</v>
      </c>
      <c r="K15" s="54" t="s">
        <v>82</v>
      </c>
      <c r="L15" s="54" t="s">
        <v>59</v>
      </c>
      <c r="M15" s="54" t="s">
        <v>60</v>
      </c>
      <c r="N15" s="54" t="s">
        <v>78</v>
      </c>
      <c r="O15" s="54" t="s">
        <v>79</v>
      </c>
      <c r="P15" s="54" t="s">
        <v>95</v>
      </c>
      <c r="Q15" s="54" t="s">
        <v>106</v>
      </c>
      <c r="R15" s="54" t="s">
        <v>109</v>
      </c>
      <c r="S15" s="54" t="s">
        <v>113</v>
      </c>
      <c r="T15" s="54" t="s">
        <v>114</v>
      </c>
      <c r="U15" s="54" t="s">
        <v>115</v>
      </c>
      <c r="V15" s="54" t="s">
        <v>116</v>
      </c>
      <c r="W15" s="54" t="s">
        <v>117</v>
      </c>
      <c r="X15" s="54" t="s">
        <v>118</v>
      </c>
    </row>
    <row r="16" spans="1:24" ht="10" customHeight="1" x14ac:dyDescent="0.3">
      <c r="A16" s="53">
        <v>3000</v>
      </c>
      <c r="B16" s="49" t="s">
        <v>48</v>
      </c>
      <c r="C16" s="49" t="s">
        <v>71</v>
      </c>
      <c r="D16" s="49" t="s">
        <v>72</v>
      </c>
      <c r="E16" s="54" t="s">
        <v>50</v>
      </c>
      <c r="F16" s="54" t="s">
        <v>73</v>
      </c>
      <c r="G16" s="54" t="s">
        <v>51</v>
      </c>
      <c r="H16" s="54" t="s">
        <v>93</v>
      </c>
      <c r="I16" s="54" t="s">
        <v>75</v>
      </c>
      <c r="J16" s="54" t="s">
        <v>83</v>
      </c>
      <c r="K16" s="54" t="s">
        <v>59</v>
      </c>
      <c r="L16" s="54" t="s">
        <v>78</v>
      </c>
      <c r="M16" s="54" t="s">
        <v>89</v>
      </c>
      <c r="N16" s="54" t="s">
        <v>94</v>
      </c>
      <c r="O16" s="54" t="s">
        <v>90</v>
      </c>
      <c r="P16" s="54" t="s">
        <v>98</v>
      </c>
      <c r="Q16" s="54" t="s">
        <v>104</v>
      </c>
      <c r="R16" s="54" t="s">
        <v>114</v>
      </c>
      <c r="S16" s="54" t="s">
        <v>116</v>
      </c>
      <c r="T16" s="54" t="s">
        <v>117</v>
      </c>
      <c r="U16" s="54" t="s">
        <v>118</v>
      </c>
      <c r="V16" s="54" t="s">
        <v>119</v>
      </c>
      <c r="W16" s="54" t="s">
        <v>120</v>
      </c>
      <c r="X16" s="54" t="s">
        <v>121</v>
      </c>
    </row>
    <row r="17" spans="1:24" ht="10" customHeight="1" x14ac:dyDescent="0.3">
      <c r="A17" s="53">
        <v>3100</v>
      </c>
      <c r="B17" s="49" t="s">
        <v>49</v>
      </c>
      <c r="C17" s="49" t="s">
        <v>72</v>
      </c>
      <c r="D17" s="49" t="s">
        <v>81</v>
      </c>
      <c r="E17" s="54" t="s">
        <v>51</v>
      </c>
      <c r="F17" s="54" t="s">
        <v>93</v>
      </c>
      <c r="G17" s="54" t="s">
        <v>53</v>
      </c>
      <c r="H17" s="54" t="s">
        <v>54</v>
      </c>
      <c r="I17" s="54" t="s">
        <v>76</v>
      </c>
      <c r="J17" s="54" t="s">
        <v>110</v>
      </c>
      <c r="K17" s="54" t="s">
        <v>60</v>
      </c>
      <c r="L17" s="54" t="s">
        <v>89</v>
      </c>
      <c r="M17" s="54" t="s">
        <v>94</v>
      </c>
      <c r="N17" s="54" t="s">
        <v>95</v>
      </c>
      <c r="O17" s="54" t="s">
        <v>102</v>
      </c>
      <c r="P17" s="54" t="s">
        <v>100</v>
      </c>
      <c r="Q17" s="54" t="s">
        <v>109</v>
      </c>
      <c r="R17" s="54" t="s">
        <v>116</v>
      </c>
      <c r="S17" s="54" t="s">
        <v>117</v>
      </c>
      <c r="T17" s="54" t="s">
        <v>122</v>
      </c>
      <c r="U17" s="54" t="s">
        <v>123</v>
      </c>
      <c r="V17" s="54" t="s">
        <v>124</v>
      </c>
      <c r="W17" s="54" t="s">
        <v>125</v>
      </c>
      <c r="X17" s="54" t="s">
        <v>126</v>
      </c>
    </row>
    <row r="18" spans="1:24" ht="10" customHeight="1" x14ac:dyDescent="0.3">
      <c r="A18" s="53">
        <v>3200</v>
      </c>
      <c r="B18" s="49" t="s">
        <v>50</v>
      </c>
      <c r="C18" s="49" t="s">
        <v>73</v>
      </c>
      <c r="D18" s="49" t="s">
        <v>51</v>
      </c>
      <c r="E18" s="54" t="s">
        <v>52</v>
      </c>
      <c r="F18" s="54" t="s">
        <v>86</v>
      </c>
      <c r="G18" s="54" t="s">
        <v>87</v>
      </c>
      <c r="H18" s="54" t="s">
        <v>56</v>
      </c>
      <c r="I18" s="54" t="s">
        <v>88</v>
      </c>
      <c r="J18" s="54" t="s">
        <v>58</v>
      </c>
      <c r="K18" s="54" t="s">
        <v>78</v>
      </c>
      <c r="L18" s="54" t="s">
        <v>94</v>
      </c>
      <c r="M18" s="54" t="s">
        <v>95</v>
      </c>
      <c r="N18" s="54" t="s">
        <v>127</v>
      </c>
      <c r="O18" s="54" t="s">
        <v>106</v>
      </c>
      <c r="P18" s="54" t="s">
        <v>104</v>
      </c>
      <c r="Q18" s="54" t="s">
        <v>113</v>
      </c>
      <c r="R18" s="54" t="s">
        <v>117</v>
      </c>
      <c r="S18" s="54" t="s">
        <v>118</v>
      </c>
      <c r="T18" s="54" t="s">
        <v>128</v>
      </c>
      <c r="U18" s="54" t="s">
        <v>124</v>
      </c>
      <c r="V18" s="54" t="s">
        <v>129</v>
      </c>
      <c r="W18" s="54" t="s">
        <v>130</v>
      </c>
      <c r="X18" s="54" t="s">
        <v>130</v>
      </c>
    </row>
    <row r="19" spans="1:24" ht="10" customHeight="1" x14ac:dyDescent="0.3">
      <c r="A19" s="53">
        <v>3300</v>
      </c>
      <c r="B19" s="49" t="s">
        <v>51</v>
      </c>
      <c r="C19" s="49" t="s">
        <v>74</v>
      </c>
      <c r="D19" s="49" t="s">
        <v>52</v>
      </c>
      <c r="E19" s="54" t="s">
        <v>86</v>
      </c>
      <c r="F19" s="54" t="s">
        <v>87</v>
      </c>
      <c r="G19" s="54" t="s">
        <v>75</v>
      </c>
      <c r="H19" s="54" t="s">
        <v>76</v>
      </c>
      <c r="I19" s="54" t="s">
        <v>77</v>
      </c>
      <c r="J19" s="54" t="s">
        <v>59</v>
      </c>
      <c r="K19" s="54" t="s">
        <v>79</v>
      </c>
      <c r="L19" s="54" t="s">
        <v>90</v>
      </c>
      <c r="M19" s="54" t="s">
        <v>102</v>
      </c>
      <c r="N19" s="54" t="s">
        <v>106</v>
      </c>
      <c r="O19" s="54" t="s">
        <v>104</v>
      </c>
      <c r="P19" s="54" t="s">
        <v>113</v>
      </c>
      <c r="Q19" s="54" t="s">
        <v>131</v>
      </c>
      <c r="R19" s="54" t="s">
        <v>122</v>
      </c>
      <c r="S19" s="54" t="s">
        <v>119</v>
      </c>
      <c r="T19" s="54" t="s">
        <v>123</v>
      </c>
      <c r="U19" s="54" t="s">
        <v>125</v>
      </c>
      <c r="V19" s="54" t="s">
        <v>130</v>
      </c>
      <c r="W19" s="54" t="s">
        <v>132</v>
      </c>
      <c r="X19" s="54" t="s">
        <v>133</v>
      </c>
    </row>
    <row r="20" spans="1:24" ht="10" customHeight="1" x14ac:dyDescent="0.3">
      <c r="A20" s="53">
        <v>3400</v>
      </c>
      <c r="B20" s="49" t="s">
        <v>52</v>
      </c>
      <c r="C20" s="49" t="s">
        <v>53</v>
      </c>
      <c r="D20" s="49" t="s">
        <v>54</v>
      </c>
      <c r="E20" s="54" t="s">
        <v>87</v>
      </c>
      <c r="F20" s="54" t="s">
        <v>55</v>
      </c>
      <c r="G20" s="54" t="s">
        <v>56</v>
      </c>
      <c r="H20" s="54" t="s">
        <v>88</v>
      </c>
      <c r="I20" s="54" t="s">
        <v>83</v>
      </c>
      <c r="J20" s="54" t="s">
        <v>78</v>
      </c>
      <c r="K20" s="54" t="s">
        <v>95</v>
      </c>
      <c r="L20" s="54" t="s">
        <v>98</v>
      </c>
      <c r="M20" s="54" t="s">
        <v>100</v>
      </c>
      <c r="N20" s="54" t="s">
        <v>104</v>
      </c>
      <c r="O20" s="54" t="s">
        <v>113</v>
      </c>
      <c r="P20" s="54" t="s">
        <v>131</v>
      </c>
      <c r="Q20" s="54" t="s">
        <v>122</v>
      </c>
      <c r="R20" s="54" t="s">
        <v>123</v>
      </c>
      <c r="S20" s="54" t="s">
        <v>120</v>
      </c>
      <c r="T20" s="54" t="s">
        <v>124</v>
      </c>
      <c r="U20" s="54" t="s">
        <v>126</v>
      </c>
      <c r="V20" s="54" t="s">
        <v>133</v>
      </c>
      <c r="W20" s="54" t="s">
        <v>134</v>
      </c>
      <c r="X20" s="54" t="s">
        <v>134</v>
      </c>
    </row>
    <row r="21" spans="1:24" ht="10" customHeight="1" x14ac:dyDescent="0.3">
      <c r="A21" s="53">
        <v>3500</v>
      </c>
      <c r="B21" s="49" t="s">
        <v>53</v>
      </c>
      <c r="C21" s="49" t="s">
        <v>54</v>
      </c>
      <c r="D21" s="49" t="s">
        <v>55</v>
      </c>
      <c r="E21" s="54" t="s">
        <v>75</v>
      </c>
      <c r="F21" s="54" t="s">
        <v>56</v>
      </c>
      <c r="G21" s="54" t="s">
        <v>77</v>
      </c>
      <c r="H21" s="54" t="s">
        <v>78</v>
      </c>
      <c r="I21" s="54" t="s">
        <v>84</v>
      </c>
      <c r="J21" s="54" t="s">
        <v>96</v>
      </c>
      <c r="K21" s="54" t="s">
        <v>106</v>
      </c>
      <c r="L21" s="54" t="s">
        <v>104</v>
      </c>
      <c r="M21" s="54" t="s">
        <v>109</v>
      </c>
      <c r="N21" s="54" t="s">
        <v>113</v>
      </c>
      <c r="O21" s="54" t="s">
        <v>131</v>
      </c>
      <c r="P21" s="54" t="s">
        <v>122</v>
      </c>
      <c r="Q21" s="54" t="s">
        <v>123</v>
      </c>
      <c r="R21" s="54" t="s">
        <v>124</v>
      </c>
      <c r="S21" s="54" t="s">
        <v>125</v>
      </c>
      <c r="T21" s="54" t="s">
        <v>135</v>
      </c>
      <c r="U21" s="54" t="s">
        <v>130</v>
      </c>
      <c r="V21" s="54" t="s">
        <v>134</v>
      </c>
      <c r="W21" s="54" t="s">
        <v>136</v>
      </c>
      <c r="X21" s="54" t="s">
        <v>137</v>
      </c>
    </row>
    <row r="22" spans="1:24" ht="10" customHeight="1" x14ac:dyDescent="0.3">
      <c r="A22" s="53">
        <v>3600</v>
      </c>
      <c r="B22" s="49" t="s">
        <v>54</v>
      </c>
      <c r="C22" s="49" t="s">
        <v>55</v>
      </c>
      <c r="D22" s="49" t="s">
        <v>75</v>
      </c>
      <c r="E22" s="54" t="s">
        <v>56</v>
      </c>
      <c r="F22" s="54" t="s">
        <v>82</v>
      </c>
      <c r="G22" s="54" t="s">
        <v>78</v>
      </c>
      <c r="H22" s="54" t="s">
        <v>96</v>
      </c>
      <c r="I22" s="54" t="s">
        <v>106</v>
      </c>
      <c r="J22" s="54" t="s">
        <v>111</v>
      </c>
      <c r="K22" s="54" t="s">
        <v>109</v>
      </c>
      <c r="L22" s="54" t="s">
        <v>114</v>
      </c>
      <c r="M22" s="54" t="s">
        <v>116</v>
      </c>
      <c r="N22" s="54" t="s">
        <v>117</v>
      </c>
      <c r="O22" s="54" t="s">
        <v>122</v>
      </c>
      <c r="P22" s="54" t="s">
        <v>123</v>
      </c>
      <c r="Q22" s="54" t="s">
        <v>124</v>
      </c>
      <c r="R22" s="54" t="s">
        <v>126</v>
      </c>
      <c r="S22" s="54" t="s">
        <v>138</v>
      </c>
      <c r="T22" s="54" t="s">
        <v>129</v>
      </c>
      <c r="U22" s="54" t="s">
        <v>133</v>
      </c>
      <c r="V22" s="54" t="s">
        <v>137</v>
      </c>
      <c r="W22" s="54" t="s">
        <v>139</v>
      </c>
      <c r="X22" s="54" t="s">
        <v>139</v>
      </c>
    </row>
    <row r="23" spans="1:24" ht="10" customHeight="1" x14ac:dyDescent="0.3">
      <c r="A23" s="53">
        <v>3700</v>
      </c>
      <c r="B23" s="49" t="s">
        <v>55</v>
      </c>
      <c r="C23" s="49" t="s">
        <v>75</v>
      </c>
      <c r="D23" s="49" t="s">
        <v>56</v>
      </c>
      <c r="E23" s="54" t="s">
        <v>82</v>
      </c>
      <c r="F23" s="54" t="s">
        <v>88</v>
      </c>
      <c r="G23" s="54" t="s">
        <v>89</v>
      </c>
      <c r="H23" s="54" t="s">
        <v>102</v>
      </c>
      <c r="I23" s="54" t="s">
        <v>100</v>
      </c>
      <c r="J23" s="54" t="s">
        <v>105</v>
      </c>
      <c r="K23" s="54" t="s">
        <v>113</v>
      </c>
      <c r="L23" s="54" t="s">
        <v>116</v>
      </c>
      <c r="M23" s="54" t="s">
        <v>117</v>
      </c>
      <c r="N23" s="54" t="s">
        <v>118</v>
      </c>
      <c r="O23" s="54" t="s">
        <v>119</v>
      </c>
      <c r="P23" s="54" t="s">
        <v>120</v>
      </c>
      <c r="Q23" s="54" t="s">
        <v>125</v>
      </c>
      <c r="R23" s="54" t="s">
        <v>138</v>
      </c>
      <c r="S23" s="54" t="s">
        <v>130</v>
      </c>
      <c r="T23" s="54" t="s">
        <v>133</v>
      </c>
      <c r="U23" s="54" t="s">
        <v>137</v>
      </c>
      <c r="V23" s="54" t="s">
        <v>140</v>
      </c>
      <c r="W23" s="54" t="s">
        <v>140</v>
      </c>
      <c r="X23" s="54" t="s">
        <v>141</v>
      </c>
    </row>
    <row r="24" spans="1:24" ht="10" customHeight="1" x14ac:dyDescent="0.3">
      <c r="A24" s="53">
        <v>3800</v>
      </c>
      <c r="B24" s="49" t="s">
        <v>56</v>
      </c>
      <c r="C24" s="49" t="s">
        <v>76</v>
      </c>
      <c r="D24" s="49" t="s">
        <v>82</v>
      </c>
      <c r="E24" s="54" t="s">
        <v>88</v>
      </c>
      <c r="F24" s="54" t="s">
        <v>57</v>
      </c>
      <c r="G24" s="54" t="s">
        <v>79</v>
      </c>
      <c r="H24" s="54" t="s">
        <v>99</v>
      </c>
      <c r="I24" s="54" t="s">
        <v>107</v>
      </c>
      <c r="J24" s="54" t="s">
        <v>109</v>
      </c>
      <c r="K24" s="54" t="s">
        <v>114</v>
      </c>
      <c r="L24" s="54" t="s">
        <v>117</v>
      </c>
      <c r="M24" s="54" t="s">
        <v>122</v>
      </c>
      <c r="N24" s="54" t="s">
        <v>128</v>
      </c>
      <c r="O24" s="54" t="s">
        <v>123</v>
      </c>
      <c r="P24" s="54" t="s">
        <v>124</v>
      </c>
      <c r="Q24" s="54" t="s">
        <v>135</v>
      </c>
      <c r="R24" s="54" t="s">
        <v>129</v>
      </c>
      <c r="S24" s="54" t="s">
        <v>133</v>
      </c>
      <c r="T24" s="54" t="s">
        <v>137</v>
      </c>
      <c r="U24" s="54" t="s">
        <v>140</v>
      </c>
      <c r="V24" s="54" t="s">
        <v>141</v>
      </c>
      <c r="W24" s="54" t="s">
        <v>142</v>
      </c>
      <c r="X24" s="54" t="s">
        <v>143</v>
      </c>
    </row>
    <row r="25" spans="1:24" ht="10" customHeight="1" x14ac:dyDescent="0.3">
      <c r="A25" s="53">
        <v>3900</v>
      </c>
      <c r="B25" s="49" t="s">
        <v>57</v>
      </c>
      <c r="C25" s="49" t="s">
        <v>77</v>
      </c>
      <c r="D25" s="49" t="s">
        <v>83</v>
      </c>
      <c r="E25" s="54" t="s">
        <v>58</v>
      </c>
      <c r="F25" s="54" t="s">
        <v>59</v>
      </c>
      <c r="G25" s="54" t="s">
        <v>90</v>
      </c>
      <c r="H25" s="54" t="s">
        <v>103</v>
      </c>
      <c r="I25" s="54" t="s">
        <v>104</v>
      </c>
      <c r="J25" s="54" t="s">
        <v>112</v>
      </c>
      <c r="K25" s="54" t="s">
        <v>115</v>
      </c>
      <c r="L25" s="54" t="s">
        <v>118</v>
      </c>
      <c r="M25" s="54" t="s">
        <v>123</v>
      </c>
      <c r="N25" s="54" t="s">
        <v>124</v>
      </c>
      <c r="O25" s="54" t="s">
        <v>125</v>
      </c>
      <c r="P25" s="54" t="s">
        <v>126</v>
      </c>
      <c r="Q25" s="54" t="s">
        <v>130</v>
      </c>
      <c r="R25" s="54" t="s">
        <v>133</v>
      </c>
      <c r="S25" s="54" t="s">
        <v>137</v>
      </c>
      <c r="T25" s="54" t="s">
        <v>140</v>
      </c>
      <c r="U25" s="54" t="s">
        <v>141</v>
      </c>
      <c r="V25" s="54" t="s">
        <v>143</v>
      </c>
      <c r="W25" s="54" t="s">
        <v>143</v>
      </c>
      <c r="X25" s="54" t="s">
        <v>144</v>
      </c>
    </row>
    <row r="26" spans="1:24" ht="10" customHeight="1" x14ac:dyDescent="0.3">
      <c r="A26" s="53">
        <v>4000</v>
      </c>
      <c r="B26" s="49" t="s">
        <v>58</v>
      </c>
      <c r="C26" s="49" t="s">
        <v>59</v>
      </c>
      <c r="D26" s="49" t="s">
        <v>60</v>
      </c>
      <c r="E26" s="54" t="s">
        <v>89</v>
      </c>
      <c r="F26" s="54" t="s">
        <v>94</v>
      </c>
      <c r="G26" s="54" t="s">
        <v>98</v>
      </c>
      <c r="H26" s="54" t="s">
        <v>104</v>
      </c>
      <c r="I26" s="54" t="s">
        <v>105</v>
      </c>
      <c r="J26" s="54" t="s">
        <v>113</v>
      </c>
      <c r="K26" s="54" t="s">
        <v>116</v>
      </c>
      <c r="L26" s="54" t="s">
        <v>119</v>
      </c>
      <c r="M26" s="54" t="s">
        <v>124</v>
      </c>
      <c r="N26" s="54" t="s">
        <v>129</v>
      </c>
      <c r="O26" s="54" t="s">
        <v>130</v>
      </c>
      <c r="P26" s="54" t="s">
        <v>133</v>
      </c>
      <c r="Q26" s="54" t="s">
        <v>134</v>
      </c>
      <c r="R26" s="54" t="s">
        <v>137</v>
      </c>
      <c r="S26" s="54" t="s">
        <v>140</v>
      </c>
      <c r="T26" s="54" t="s">
        <v>141</v>
      </c>
      <c r="U26" s="54" t="s">
        <v>143</v>
      </c>
      <c r="V26" s="54" t="s">
        <v>144</v>
      </c>
      <c r="W26" s="54" t="s">
        <v>145</v>
      </c>
      <c r="X26" s="54" t="s">
        <v>146</v>
      </c>
    </row>
    <row r="27" spans="1:24" ht="10" customHeight="1" x14ac:dyDescent="0.3">
      <c r="A27" s="53">
        <v>4100</v>
      </c>
      <c r="B27" s="49" t="s">
        <v>59</v>
      </c>
      <c r="C27" s="49" t="s">
        <v>78</v>
      </c>
      <c r="D27" s="49" t="s">
        <v>79</v>
      </c>
      <c r="E27" s="54" t="s">
        <v>84</v>
      </c>
      <c r="F27" s="54" t="s">
        <v>95</v>
      </c>
      <c r="G27" s="54" t="s">
        <v>99</v>
      </c>
      <c r="H27" s="54" t="s">
        <v>105</v>
      </c>
      <c r="I27" s="54" t="s">
        <v>108</v>
      </c>
      <c r="J27" s="54" t="s">
        <v>113</v>
      </c>
      <c r="K27" s="54" t="s">
        <v>117</v>
      </c>
      <c r="L27" s="54" t="s">
        <v>120</v>
      </c>
      <c r="M27" s="54" t="s">
        <v>125</v>
      </c>
      <c r="N27" s="54" t="s">
        <v>130</v>
      </c>
      <c r="O27" s="54" t="s">
        <v>132</v>
      </c>
      <c r="P27" s="54" t="s">
        <v>134</v>
      </c>
      <c r="Q27" s="54" t="s">
        <v>136</v>
      </c>
      <c r="R27" s="54" t="s">
        <v>139</v>
      </c>
      <c r="S27" s="54" t="s">
        <v>140</v>
      </c>
      <c r="T27" s="54" t="s">
        <v>142</v>
      </c>
      <c r="U27" s="54" t="s">
        <v>143</v>
      </c>
      <c r="V27" s="54" t="s">
        <v>145</v>
      </c>
      <c r="W27" s="54" t="s">
        <v>146</v>
      </c>
      <c r="X27" s="54" t="s">
        <v>147</v>
      </c>
    </row>
    <row r="28" spans="1:24" ht="10" customHeight="1" x14ac:dyDescent="0.3">
      <c r="A28" s="53">
        <v>4200</v>
      </c>
      <c r="B28" s="49" t="s">
        <v>60</v>
      </c>
      <c r="C28" s="49" t="s">
        <v>79</v>
      </c>
      <c r="D28" s="49" t="s">
        <v>84</v>
      </c>
      <c r="E28" s="54" t="s">
        <v>90</v>
      </c>
      <c r="F28" s="54" t="s">
        <v>96</v>
      </c>
      <c r="G28" s="54" t="s">
        <v>100</v>
      </c>
      <c r="H28" s="54" t="s">
        <v>105</v>
      </c>
      <c r="I28" s="54" t="s">
        <v>109</v>
      </c>
      <c r="J28" s="54" t="s">
        <v>112</v>
      </c>
      <c r="K28" s="54" t="s">
        <v>118</v>
      </c>
      <c r="L28" s="54" t="s">
        <v>121</v>
      </c>
      <c r="M28" s="54" t="s">
        <v>126</v>
      </c>
      <c r="N28" s="54" t="s">
        <v>130</v>
      </c>
      <c r="O28" s="54" t="s">
        <v>133</v>
      </c>
      <c r="P28" s="54" t="s">
        <v>134</v>
      </c>
      <c r="Q28" s="54" t="s">
        <v>137</v>
      </c>
      <c r="R28" s="54" t="s">
        <v>139</v>
      </c>
      <c r="S28" s="54" t="s">
        <v>141</v>
      </c>
      <c r="T28" s="54" t="s">
        <v>143</v>
      </c>
      <c r="U28" s="54" t="s">
        <v>144</v>
      </c>
      <c r="V28" s="54" t="s">
        <v>146</v>
      </c>
      <c r="W28" s="54" t="s">
        <v>147</v>
      </c>
      <c r="X28" s="54" t="s">
        <v>148</v>
      </c>
    </row>
    <row r="29" spans="1:24" ht="10" customHeight="1" x14ac:dyDescent="0.3">
      <c r="A29" s="152" t="s">
        <v>149</v>
      </c>
      <c r="B29" s="153"/>
    </row>
    <row r="30" spans="1:24" ht="10" customHeight="1" x14ac:dyDescent="0.3">
      <c r="A30" s="55" t="s">
        <v>150</v>
      </c>
      <c r="B30" s="56" t="s">
        <v>151</v>
      </c>
    </row>
    <row r="31" spans="1:24" ht="9" customHeight="1" x14ac:dyDescent="0.3">
      <c r="A31" s="57" t="s">
        <v>152</v>
      </c>
      <c r="B31" s="58" t="s">
        <v>153</v>
      </c>
    </row>
    <row r="32" spans="1:24" ht="9" customHeight="1" x14ac:dyDescent="0.3">
      <c r="A32" s="57" t="s">
        <v>154</v>
      </c>
      <c r="B32" s="58" t="s">
        <v>155</v>
      </c>
    </row>
    <row r="33" spans="1:5" ht="9" customHeight="1" x14ac:dyDescent="0.3">
      <c r="A33" s="59"/>
      <c r="B33" s="60"/>
    </row>
    <row r="34" spans="1:5" ht="9" customHeight="1" x14ac:dyDescent="0.3">
      <c r="A34" s="57" t="s">
        <v>156</v>
      </c>
      <c r="B34" s="58" t="s">
        <v>157</v>
      </c>
    </row>
    <row r="35" spans="1:5" ht="9" customHeight="1" x14ac:dyDescent="0.3">
      <c r="A35" s="57" t="s">
        <v>158</v>
      </c>
      <c r="B35" s="58" t="s">
        <v>159</v>
      </c>
    </row>
    <row r="36" spans="1:5" ht="10" customHeight="1" x14ac:dyDescent="0.3">
      <c r="A36" s="154" t="s">
        <v>160</v>
      </c>
      <c r="B36" s="155"/>
      <c r="C36" s="155"/>
      <c r="D36" s="156"/>
    </row>
    <row r="37" spans="1:5" ht="10" customHeight="1" x14ac:dyDescent="0.3">
      <c r="A37" s="157" t="s">
        <v>161</v>
      </c>
      <c r="B37" s="158"/>
      <c r="C37" s="159"/>
      <c r="D37" s="160"/>
    </row>
    <row r="38" spans="1:5" ht="9" customHeight="1" x14ac:dyDescent="0.3">
      <c r="A38" s="138" t="s">
        <v>162</v>
      </c>
      <c r="B38" s="139"/>
      <c r="C38" s="140"/>
      <c r="D38" s="139"/>
    </row>
    <row r="39" spans="1:5" ht="9" customHeight="1" x14ac:dyDescent="0.3">
      <c r="A39" s="138" t="s">
        <v>163</v>
      </c>
      <c r="B39" s="139"/>
      <c r="C39" s="140"/>
      <c r="D39" s="139"/>
    </row>
    <row r="40" spans="1:5" ht="9" customHeight="1" x14ac:dyDescent="0.3">
      <c r="A40" s="138" t="s">
        <v>164</v>
      </c>
      <c r="B40" s="139"/>
      <c r="C40" s="140"/>
      <c r="D40" s="139"/>
    </row>
    <row r="41" spans="1:5" ht="9" customHeight="1" x14ac:dyDescent="0.3">
      <c r="A41" s="138" t="s">
        <v>165</v>
      </c>
      <c r="B41" s="139"/>
      <c r="C41" s="140"/>
      <c r="D41" s="139"/>
    </row>
    <row r="42" spans="1:5" ht="9" customHeight="1" x14ac:dyDescent="0.3">
      <c r="A42" s="138" t="s">
        <v>166</v>
      </c>
      <c r="B42" s="139"/>
      <c r="C42" s="140"/>
      <c r="D42" s="139"/>
    </row>
    <row r="43" spans="1:5" ht="9" customHeight="1" x14ac:dyDescent="0.3">
      <c r="A43" s="138" t="s">
        <v>167</v>
      </c>
      <c r="B43" s="139"/>
      <c r="C43" s="140"/>
      <c r="D43" s="139"/>
    </row>
    <row r="44" spans="1:5" ht="9" customHeight="1" x14ac:dyDescent="0.3">
      <c r="A44" s="138" t="s">
        <v>168</v>
      </c>
      <c r="B44" s="139"/>
      <c r="C44" s="140"/>
      <c r="D44" s="139"/>
    </row>
    <row r="45" spans="1:5" ht="9" customHeight="1" x14ac:dyDescent="0.3">
      <c r="A45" s="138" t="s">
        <v>169</v>
      </c>
      <c r="B45" s="139"/>
      <c r="C45" s="140"/>
      <c r="D45" s="139"/>
    </row>
    <row r="46" spans="1:5" ht="9" customHeight="1" x14ac:dyDescent="0.3">
      <c r="A46" s="138" t="s">
        <v>170</v>
      </c>
      <c r="B46" s="139"/>
      <c r="C46" s="140"/>
      <c r="D46" s="139"/>
    </row>
    <row r="47" spans="1:5" ht="18" customHeight="1" x14ac:dyDescent="0.3">
      <c r="A47" s="138" t="s">
        <v>171</v>
      </c>
      <c r="B47" s="139"/>
      <c r="C47" s="140"/>
      <c r="D47" s="139"/>
    </row>
    <row r="48" spans="1:5" ht="10" customHeight="1" x14ac:dyDescent="0.3">
      <c r="A48" s="141" t="s">
        <v>172</v>
      </c>
      <c r="B48" s="142"/>
      <c r="C48" s="143"/>
      <c r="D48" s="142"/>
      <c r="E48" s="143"/>
    </row>
    <row r="49" spans="1:5" ht="10" customHeight="1" x14ac:dyDescent="0.3">
      <c r="A49" s="144" t="s">
        <v>173</v>
      </c>
      <c r="B49" s="145"/>
      <c r="C49" s="146"/>
      <c r="D49" s="145"/>
      <c r="E49" s="146"/>
    </row>
    <row r="50" spans="1:5" ht="19" customHeight="1" x14ac:dyDescent="0.3">
      <c r="A50" s="147" t="s">
        <v>174</v>
      </c>
      <c r="B50" s="148"/>
      <c r="C50" s="149"/>
      <c r="D50" s="61"/>
      <c r="E50" s="62"/>
    </row>
    <row r="51" spans="1:5" ht="36" customHeight="1" x14ac:dyDescent="0.3">
      <c r="A51" s="135" t="s">
        <v>175</v>
      </c>
      <c r="B51" s="136"/>
      <c r="C51" s="136"/>
      <c r="D51" s="136"/>
      <c r="E51" s="137"/>
    </row>
    <row r="52" spans="1:5" ht="10" customHeight="1" x14ac:dyDescent="0.3">
      <c r="A52" s="63" t="s">
        <v>176</v>
      </c>
    </row>
    <row r="53" spans="1:5" ht="10" customHeight="1" x14ac:dyDescent="0.3">
      <c r="A53" s="64" t="s">
        <v>177</v>
      </c>
    </row>
  </sheetData>
  <mergeCells count="31">
    <mergeCell ref="A38:B38"/>
    <mergeCell ref="C38:D38"/>
    <mergeCell ref="A4:X4"/>
    <mergeCell ref="A29:B29"/>
    <mergeCell ref="A36:D36"/>
    <mergeCell ref="A37:B37"/>
    <mergeCell ref="C37:D37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51:E51"/>
    <mergeCell ref="A45:B45"/>
    <mergeCell ref="C45:D45"/>
    <mergeCell ref="A46:B46"/>
    <mergeCell ref="C46:D46"/>
    <mergeCell ref="A47:B47"/>
    <mergeCell ref="C47:D47"/>
    <mergeCell ref="A48:C48"/>
    <mergeCell ref="D48:E48"/>
    <mergeCell ref="A49:C49"/>
    <mergeCell ref="D49:E49"/>
    <mergeCell ref="A50:C5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47"/>
  <sheetViews>
    <sheetView zoomScaleNormal="100" workbookViewId="0">
      <selection activeCell="B9" sqref="B9"/>
    </sheetView>
  </sheetViews>
  <sheetFormatPr defaultColWidth="39.09765625" defaultRowHeight="15.5" x14ac:dyDescent="0.3"/>
  <cols>
    <col min="1" max="1" width="14.09765625" style="1" customWidth="1"/>
    <col min="2" max="2" width="11.3984375" style="10" customWidth="1"/>
    <col min="3" max="6" width="9.796875" style="10" bestFit="1" customWidth="1"/>
    <col min="7" max="24" width="11" style="10" bestFit="1" customWidth="1"/>
    <col min="25" max="25" width="16.69921875" style="1" customWidth="1"/>
    <col min="26" max="16384" width="39.09765625" style="1"/>
  </cols>
  <sheetData>
    <row r="3" spans="1:24" x14ac:dyDescent="0.35">
      <c r="A3" s="22" t="s">
        <v>19</v>
      </c>
      <c r="B3" s="23"/>
      <c r="C3" s="23"/>
      <c r="D3" s="23"/>
      <c r="I3" s="25"/>
      <c r="M3" s="66" t="s">
        <v>179</v>
      </c>
    </row>
    <row r="4" spans="1:24" x14ac:dyDescent="0.35">
      <c r="A4" s="1" t="s">
        <v>16</v>
      </c>
      <c r="M4" s="66" t="s">
        <v>180</v>
      </c>
    </row>
    <row r="5" spans="1:24" ht="23.25" customHeight="1" x14ac:dyDescent="0.35">
      <c r="A5" s="1" t="s">
        <v>17</v>
      </c>
      <c r="M5" s="67" t="s">
        <v>181</v>
      </c>
    </row>
    <row r="6" spans="1:24" ht="16.75" customHeight="1" x14ac:dyDescent="0.3">
      <c r="M6" s="10" t="s">
        <v>183</v>
      </c>
    </row>
    <row r="7" spans="1:24" ht="34.5" customHeight="1" x14ac:dyDescent="0.3">
      <c r="A7" s="109" t="s">
        <v>15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x14ac:dyDescent="0.3">
      <c r="A8" s="2" t="s">
        <v>1</v>
      </c>
      <c r="B8" s="7">
        <v>2000</v>
      </c>
      <c r="C8" s="7">
        <v>2100</v>
      </c>
      <c r="D8" s="7">
        <v>2200</v>
      </c>
      <c r="E8" s="7">
        <v>2300</v>
      </c>
      <c r="F8" s="7">
        <v>2400</v>
      </c>
      <c r="G8" s="7">
        <v>2500</v>
      </c>
      <c r="H8" s="7">
        <v>2600</v>
      </c>
      <c r="I8" s="7">
        <v>2700</v>
      </c>
      <c r="J8" s="7">
        <v>2800</v>
      </c>
      <c r="K8" s="7">
        <v>2900</v>
      </c>
      <c r="L8" s="7">
        <v>3000</v>
      </c>
      <c r="M8" s="7">
        <v>3100</v>
      </c>
      <c r="N8" s="7">
        <v>3200</v>
      </c>
      <c r="O8" s="7">
        <v>3300</v>
      </c>
      <c r="P8" s="7">
        <v>3400</v>
      </c>
      <c r="Q8" s="7">
        <v>3500</v>
      </c>
      <c r="R8" s="7">
        <v>3600</v>
      </c>
      <c r="S8" s="7">
        <v>3700</v>
      </c>
      <c r="T8" s="7">
        <v>3800</v>
      </c>
      <c r="U8" s="7">
        <v>3900</v>
      </c>
      <c r="V8" s="7">
        <v>4000</v>
      </c>
      <c r="W8" s="7">
        <v>4100</v>
      </c>
      <c r="X8" s="7">
        <v>4200</v>
      </c>
    </row>
    <row r="9" spans="1:24" ht="18" customHeight="1" x14ac:dyDescent="0.3">
      <c r="A9" s="3">
        <v>2000</v>
      </c>
      <c r="B9" s="68">
        <f>ROUNDUP('табл1 24.08.23'!B6*1.15,-3)</f>
        <v>59000</v>
      </c>
      <c r="C9" s="68">
        <f>ROUNDUP('табл1 24.08.23'!C6*1.15,-3)</f>
        <v>60000</v>
      </c>
      <c r="D9" s="68">
        <f>ROUNDUP('табл1 24.08.23'!D6*1.15,-3)</f>
        <v>61000</v>
      </c>
      <c r="E9" s="68">
        <f>ROUNDUP('табл1 24.08.23'!E6*1.15,-3)</f>
        <v>62000</v>
      </c>
      <c r="F9" s="68">
        <f>ROUNDUP('табл1 24.08.23'!F6*1.15,-3)</f>
        <v>63000</v>
      </c>
      <c r="G9" s="68">
        <f>ROUNDUP('табл1 24.08.23'!G6*1.15,-3)</f>
        <v>64000</v>
      </c>
      <c r="H9" s="68">
        <f>ROUNDUP('табл1 24.08.23'!H6*1.15,-3)</f>
        <v>64000</v>
      </c>
      <c r="I9" s="68">
        <f>ROUNDUP('табл1 24.08.23'!I6*1.15,-3)</f>
        <v>65000</v>
      </c>
      <c r="J9" s="68">
        <f>ROUNDUP('табл1 24.08.23'!J6*1.15,-3)</f>
        <v>65000</v>
      </c>
      <c r="K9" s="11">
        <f>ROUNDUP('табл1 24.08.23'!K6*1.21,-3)</f>
        <v>73000</v>
      </c>
      <c r="L9" s="11">
        <f>ROUNDUP('табл1 24.08.23'!L6*1.21,-3)</f>
        <v>77000</v>
      </c>
      <c r="M9" s="11">
        <f>ROUNDUP('табл1 24.08.23'!M6*1.21,-3)</f>
        <v>80000</v>
      </c>
      <c r="N9" s="11">
        <f>ROUNDUP('табл1 24.08.23'!N6*1.21,-3)</f>
        <v>83000</v>
      </c>
      <c r="O9" s="11">
        <f>ROUNDUP('табл1 24.08.23'!O6*1.21,-3)</f>
        <v>86000</v>
      </c>
      <c r="P9" s="11">
        <f>ROUNDUP('табл1 24.08.23'!P6*1.21,-3)</f>
        <v>90000</v>
      </c>
      <c r="Q9" s="11">
        <f>ROUNDUP('табл1 24.08.23'!Q6*1.21,-3)</f>
        <v>91000</v>
      </c>
      <c r="R9" s="11">
        <f>ROUNDUP('табл1 24.08.23'!R6*1.21,-3)</f>
        <v>94000</v>
      </c>
      <c r="S9" s="11">
        <f>ROUNDUP('табл1 24.08.23'!S6*1.21,-3)</f>
        <v>96000</v>
      </c>
      <c r="T9" s="11">
        <f>ROUNDUP('табл1 24.08.23'!T6*1.21,-3)</f>
        <v>99000</v>
      </c>
      <c r="U9" s="11">
        <f>ROUNDUP('табл1 24.08.23'!U6*1.21,-3)</f>
        <v>103000</v>
      </c>
      <c r="V9" s="11">
        <f>ROUNDUP('табл1 24.08.23'!V6*1.21,-3)</f>
        <v>107000</v>
      </c>
      <c r="W9" s="11">
        <f>ROUNDUP('табл1 24.08.23'!W6*1.21,-3)</f>
        <v>108000</v>
      </c>
      <c r="X9" s="11">
        <f>ROUNDUP('табл1 24.08.23'!X6*1.21,-3)</f>
        <v>109000</v>
      </c>
    </row>
    <row r="10" spans="1:24" ht="18" customHeight="1" x14ac:dyDescent="0.3">
      <c r="A10" s="3">
        <v>2100</v>
      </c>
      <c r="B10" s="68">
        <f>ROUNDUP('табл1 24.08.23'!B7*1.15,-3)</f>
        <v>60000</v>
      </c>
      <c r="C10" s="68">
        <f>ROUNDUP('табл1 24.08.23'!C7*1.15,-3)</f>
        <v>61000</v>
      </c>
      <c r="D10" s="68">
        <f>ROUNDUP('табл1 24.08.23'!D7*1.15,-3)</f>
        <v>63000</v>
      </c>
      <c r="E10" s="68">
        <f>ROUNDUP('табл1 24.08.23'!E7*1.15,-3)</f>
        <v>63000</v>
      </c>
      <c r="F10" s="68">
        <f>ROUNDUP('табл1 24.08.23'!F7*1.15,-3)</f>
        <v>64000</v>
      </c>
      <c r="G10" s="68">
        <f>ROUNDUP('табл1 24.08.23'!G7*1.15,-3)</f>
        <v>65000</v>
      </c>
      <c r="H10" s="68">
        <f>ROUNDUP('табл1 24.08.23'!H7*1.15,-3)</f>
        <v>66000</v>
      </c>
      <c r="I10" s="68">
        <f>ROUNDUP('табл1 24.08.23'!I7*1.15,-3)</f>
        <v>67000</v>
      </c>
      <c r="J10" s="68">
        <f>ROUNDUP('табл1 24.08.23'!J7*1.15,-3)</f>
        <v>67000</v>
      </c>
      <c r="K10" s="11">
        <f>ROUNDUP('табл1 24.08.23'!K7*1.21,-3)</f>
        <v>74000</v>
      </c>
      <c r="L10" s="11">
        <f>ROUNDUP('табл1 24.08.23'!L7*1.21,-3)</f>
        <v>79000</v>
      </c>
      <c r="M10" s="11">
        <f>ROUNDUP('табл1 24.08.23'!M7*1.21,-3)</f>
        <v>82000</v>
      </c>
      <c r="N10" s="11">
        <f>ROUNDUP('табл1 24.08.23'!N7*1.21,-3)</f>
        <v>85000</v>
      </c>
      <c r="O10" s="11">
        <f>ROUNDUP('табл1 24.08.23'!O7*1.21,-3)</f>
        <v>88000</v>
      </c>
      <c r="P10" s="11">
        <f>ROUNDUP('табл1 24.08.23'!P7*1.21,-3)</f>
        <v>91000</v>
      </c>
      <c r="Q10" s="11">
        <f>ROUNDUP('табл1 24.08.23'!Q7*1.21,-3)</f>
        <v>94000</v>
      </c>
      <c r="R10" s="11">
        <f>ROUNDUP('табл1 24.08.23'!R7*1.21,-3)</f>
        <v>96000</v>
      </c>
      <c r="S10" s="11">
        <f>ROUNDUP('табл1 24.08.23'!S7*1.21,-3)</f>
        <v>97000</v>
      </c>
      <c r="T10" s="11">
        <f>ROUNDUP('табл1 24.08.23'!T7*1.21,-3)</f>
        <v>100000</v>
      </c>
      <c r="U10" s="11">
        <f>ROUNDUP('табл1 24.08.23'!U7*1.21,-3)</f>
        <v>105000</v>
      </c>
      <c r="V10" s="11">
        <f>ROUNDUP('табл1 24.08.23'!V7*1.21,-3)</f>
        <v>108000</v>
      </c>
      <c r="W10" s="11">
        <f>ROUNDUP('табл1 24.08.23'!W7*1.21,-3)</f>
        <v>111000</v>
      </c>
      <c r="X10" s="11">
        <f>ROUNDUP('табл1 24.08.23'!X7*1.21,-3)</f>
        <v>113000</v>
      </c>
    </row>
    <row r="11" spans="1:24" ht="18" customHeight="1" x14ac:dyDescent="0.3">
      <c r="A11" s="3">
        <v>2200</v>
      </c>
      <c r="B11" s="68">
        <f>ROUNDUP('табл1 24.08.23'!B8*1.15,-3)</f>
        <v>61000</v>
      </c>
      <c r="C11" s="68">
        <f>ROUNDUP('табл1 24.08.23'!C8*1.15,-3)</f>
        <v>63000</v>
      </c>
      <c r="D11" s="68">
        <f>ROUNDUP('табл1 24.08.23'!D8*1.15,-3)</f>
        <v>64000</v>
      </c>
      <c r="E11" s="68">
        <f>ROUNDUP('табл1 24.08.23'!E8*1.15,-3)</f>
        <v>65000</v>
      </c>
      <c r="F11" s="68">
        <f>ROUNDUP('табл1 24.08.23'!F8*1.15,-3)</f>
        <v>66000</v>
      </c>
      <c r="G11" s="68">
        <f>ROUNDUP('табл1 24.08.23'!G8*1.15,-3)</f>
        <v>67000</v>
      </c>
      <c r="H11" s="68">
        <f>ROUNDUP('табл1 24.08.23'!H8*1.15,-3)</f>
        <v>67000</v>
      </c>
      <c r="I11" s="68">
        <f>ROUNDUP('табл1 24.08.23'!I8*1.15,-3)</f>
        <v>68000</v>
      </c>
      <c r="J11" s="68">
        <f>ROUNDUP('табл1 24.08.23'!J8*1.15,-3)</f>
        <v>69000</v>
      </c>
      <c r="K11" s="11">
        <f>ROUNDUP('табл1 24.08.23'!K8*1.21,-3)</f>
        <v>77000</v>
      </c>
      <c r="L11" s="11">
        <f>ROUNDUP('табл1 24.08.23'!L8*1.21,-3)</f>
        <v>82000</v>
      </c>
      <c r="M11" s="11">
        <f>ROUNDUP('табл1 24.08.23'!M8*1.21,-3)</f>
        <v>84000</v>
      </c>
      <c r="N11" s="11">
        <f>ROUNDUP('табл1 24.08.23'!N8*1.21,-3)</f>
        <v>86000</v>
      </c>
      <c r="O11" s="11">
        <f>ROUNDUP('табл1 24.08.23'!O8*1.21,-3)</f>
        <v>90000</v>
      </c>
      <c r="P11" s="11">
        <f>ROUNDUP('табл1 24.08.23'!P8*1.21,-3)</f>
        <v>94000</v>
      </c>
      <c r="Q11" s="11">
        <f>ROUNDUP('табл1 24.08.23'!Q8*1.21,-3)</f>
        <v>96000</v>
      </c>
      <c r="R11" s="11">
        <f>ROUNDUP('табл1 24.08.23'!R8*1.21,-3)</f>
        <v>97000</v>
      </c>
      <c r="S11" s="11">
        <f>ROUNDUP('табл1 24.08.23'!S8*1.21,-3)</f>
        <v>99000</v>
      </c>
      <c r="T11" s="11">
        <f>ROUNDUP('табл1 24.08.23'!T8*1.21,-3)</f>
        <v>101000</v>
      </c>
      <c r="U11" s="11">
        <f>ROUNDUP('табл1 24.08.23'!U8*1.21,-3)</f>
        <v>106000</v>
      </c>
      <c r="V11" s="11">
        <f>ROUNDUP('табл1 24.08.23'!V8*1.21,-3)</f>
        <v>109000</v>
      </c>
      <c r="W11" s="11">
        <f>ROUNDUP('табл1 24.08.23'!W8*1.21,-3)</f>
        <v>113000</v>
      </c>
      <c r="X11" s="11">
        <f>ROUNDUP('табл1 24.08.23'!X8*1.21,-3)</f>
        <v>115000</v>
      </c>
    </row>
    <row r="12" spans="1:24" ht="18" customHeight="1" x14ac:dyDescent="0.3">
      <c r="A12" s="3">
        <v>2300</v>
      </c>
      <c r="B12" s="68">
        <f>ROUNDUP('табл1 24.08.23'!B9*1.15,-3)</f>
        <v>62000</v>
      </c>
      <c r="C12" s="68">
        <f>ROUNDUP('табл1 24.08.23'!C9*1.15,-3)</f>
        <v>63000</v>
      </c>
      <c r="D12" s="68">
        <f>ROUNDUP('табл1 24.08.23'!D9*1.15,-3)</f>
        <v>65000</v>
      </c>
      <c r="E12" s="68">
        <f>ROUNDUP('табл1 24.08.23'!E9*1.15,-3)</f>
        <v>66000</v>
      </c>
      <c r="F12" s="68">
        <f>ROUNDUP('табл1 24.08.23'!F9*1.15,-3)</f>
        <v>67000</v>
      </c>
      <c r="G12" s="68">
        <f>ROUNDUP('табл1 24.08.23'!G9*1.15,-3)</f>
        <v>68000</v>
      </c>
      <c r="H12" s="68">
        <f>ROUNDUP('табл1 24.08.23'!H9*1.15,-3)</f>
        <v>69000</v>
      </c>
      <c r="I12" s="68">
        <f>ROUNDUP('табл1 24.08.23'!I9*1.15,-3)</f>
        <v>69000</v>
      </c>
      <c r="J12" s="68">
        <f>ROUNDUP('табл1 24.08.23'!J9*1.15,-3)</f>
        <v>71000</v>
      </c>
      <c r="K12" s="11">
        <f>ROUNDUP('табл1 24.08.23'!K9*1.21,-3)</f>
        <v>79000</v>
      </c>
      <c r="L12" s="11">
        <f>ROUNDUP('табл1 24.08.23'!L9*1.21,-3)</f>
        <v>83000</v>
      </c>
      <c r="M12" s="11">
        <f>ROUNDUP('табл1 24.08.23'!M9*1.21,-3)</f>
        <v>86000</v>
      </c>
      <c r="N12" s="11">
        <f>ROUNDUP('табл1 24.08.23'!N9*1.21,-3)</f>
        <v>90000</v>
      </c>
      <c r="O12" s="11">
        <f>ROUNDUP('табл1 24.08.23'!O9*1.21,-3)</f>
        <v>92000</v>
      </c>
      <c r="P12" s="11">
        <f>ROUNDUP('табл1 24.08.23'!P9*1.21,-3)</f>
        <v>95000</v>
      </c>
      <c r="Q12" s="11">
        <f>ROUNDUP('табл1 24.08.23'!Q9*1.21,-3)</f>
        <v>97000</v>
      </c>
      <c r="R12" s="11">
        <f>ROUNDUP('табл1 24.08.23'!R9*1.21,-3)</f>
        <v>99000</v>
      </c>
      <c r="S12" s="11">
        <f>ROUNDUP('табл1 24.08.23'!S9*1.21,-3)</f>
        <v>101000</v>
      </c>
      <c r="T12" s="11">
        <f>ROUNDUP('табл1 24.08.23'!T9*1.21,-3)</f>
        <v>102000</v>
      </c>
      <c r="U12" s="11">
        <f>ROUNDUP('табл1 24.08.23'!U9*1.21,-3)</f>
        <v>107000</v>
      </c>
      <c r="V12" s="11">
        <f>ROUNDUP('табл1 24.08.23'!V9*1.21,-3)</f>
        <v>112000</v>
      </c>
      <c r="W12" s="11">
        <f>ROUNDUP('табл1 24.08.23'!W9*1.21,-3)</f>
        <v>115000</v>
      </c>
      <c r="X12" s="11">
        <f>ROUNDUP('табл1 24.08.23'!X9*1.21,-3)</f>
        <v>118000</v>
      </c>
    </row>
    <row r="13" spans="1:24" ht="18" customHeight="1" x14ac:dyDescent="0.3">
      <c r="A13" s="3">
        <v>2400</v>
      </c>
      <c r="B13" s="68">
        <f>ROUNDUP('табл1 24.08.23'!B10*1.15,-3)</f>
        <v>63000</v>
      </c>
      <c r="C13" s="68">
        <f>ROUNDUP('табл1 24.08.23'!C10*1.15,-3)</f>
        <v>64000</v>
      </c>
      <c r="D13" s="68">
        <f>ROUNDUP('табл1 24.08.23'!D10*1.15,-3)</f>
        <v>66000</v>
      </c>
      <c r="E13" s="68">
        <f>ROUNDUP('табл1 24.08.23'!E10*1.15,-3)</f>
        <v>67000</v>
      </c>
      <c r="F13" s="68">
        <f>ROUNDUP('табл1 24.08.23'!F10*1.15,-3)</f>
        <v>68000</v>
      </c>
      <c r="G13" s="68">
        <f>ROUNDUP('табл1 24.08.23'!G10*1.15,-3)</f>
        <v>69000</v>
      </c>
      <c r="H13" s="68">
        <f>ROUNDUP('табл1 24.08.23'!H10*1.15,-3)</f>
        <v>70000</v>
      </c>
      <c r="I13" s="68">
        <f>ROUNDUP('табл1 24.08.23'!I10*1.15,-3)</f>
        <v>71000</v>
      </c>
      <c r="J13" s="68">
        <f>ROUNDUP('табл1 24.08.23'!J10*1.15,-3)</f>
        <v>72000</v>
      </c>
      <c r="K13" s="11">
        <f>ROUNDUP('табл1 24.08.23'!K10*1.21,-3)</f>
        <v>80000</v>
      </c>
      <c r="L13" s="11">
        <f>ROUNDUP('табл1 24.08.23'!L10*1.21,-3)</f>
        <v>85000</v>
      </c>
      <c r="M13" s="11">
        <f>ROUNDUP('табл1 24.08.23'!M10*1.21,-3)</f>
        <v>89000</v>
      </c>
      <c r="N13" s="11">
        <f>ROUNDUP('табл1 24.08.23'!N10*1.21,-3)</f>
        <v>92000</v>
      </c>
      <c r="O13" s="11">
        <f>ROUNDUP('табл1 24.08.23'!O10*1.21,-3)</f>
        <v>95000</v>
      </c>
      <c r="P13" s="11">
        <f>ROUNDUP('табл1 24.08.23'!P10*1.21,-3)</f>
        <v>96000</v>
      </c>
      <c r="Q13" s="11">
        <f>ROUNDUP('табл1 24.08.23'!Q10*1.21,-3)</f>
        <v>99000</v>
      </c>
      <c r="R13" s="11">
        <f>ROUNDUP('табл1 24.08.23'!R10*1.21,-3)</f>
        <v>101000</v>
      </c>
      <c r="S13" s="11">
        <f>ROUNDUP('табл1 24.08.23'!S10*1.21,-3)</f>
        <v>102000</v>
      </c>
      <c r="T13" s="11">
        <f>ROUNDUP('табл1 24.08.23'!T10*1.21,-3)</f>
        <v>103000</v>
      </c>
      <c r="U13" s="11">
        <f>ROUNDUP('табл1 24.08.23'!U10*1.21,-3)</f>
        <v>108000</v>
      </c>
      <c r="V13" s="11">
        <f>ROUNDUP('табл1 24.08.23'!V10*1.21,-3)</f>
        <v>114000</v>
      </c>
      <c r="W13" s="11">
        <f>ROUNDUP('табл1 24.08.23'!W10*1.21,-3)</f>
        <v>117000</v>
      </c>
      <c r="X13" s="11">
        <f>ROUNDUP('табл1 24.08.23'!X10*1.21,-3)</f>
        <v>120000</v>
      </c>
    </row>
    <row r="14" spans="1:24" ht="18" customHeight="1" x14ac:dyDescent="0.3">
      <c r="A14" s="3">
        <v>2500</v>
      </c>
      <c r="B14" s="68">
        <f>ROUNDUP('табл1 24.08.23'!B11*1.15,-3)</f>
        <v>64000</v>
      </c>
      <c r="C14" s="68">
        <f>ROUNDUP('табл1 24.08.23'!C11*1.15,-3)</f>
        <v>65000</v>
      </c>
      <c r="D14" s="68">
        <f>ROUNDUP('табл1 24.08.23'!D11*1.15,-3)</f>
        <v>67000</v>
      </c>
      <c r="E14" s="68">
        <f>ROUNDUP('табл1 24.08.23'!E11*1.15,-3)</f>
        <v>68000</v>
      </c>
      <c r="F14" s="68">
        <f>ROUNDUP('табл1 24.08.23'!F11*1.15,-3)</f>
        <v>69000</v>
      </c>
      <c r="G14" s="68">
        <f>ROUNDUP('табл1 24.08.23'!G11*1.15,-3)</f>
        <v>70000</v>
      </c>
      <c r="H14" s="68">
        <f>ROUNDUP('табл1 24.08.23'!H11*1.15,-3)</f>
        <v>71000</v>
      </c>
      <c r="I14" s="73">
        <f>ROUNDUP('табл1 24.08.23'!I11*1.15,-3)</f>
        <v>73000</v>
      </c>
      <c r="J14" s="73">
        <f>ROUNDUP('табл1 24.08.23'!J11*1.15,-3)</f>
        <v>72000</v>
      </c>
      <c r="K14" s="11">
        <f>ROUNDUP('табл1 24.08.23'!K11*1.21,-3)</f>
        <v>82000</v>
      </c>
      <c r="L14" s="11">
        <f>ROUNDUP('табл1 24.08.23'!L11*1.21,-3)</f>
        <v>86000</v>
      </c>
      <c r="M14" s="11">
        <f>ROUNDUP('табл1 24.08.23'!M11*1.21,-3)</f>
        <v>91000</v>
      </c>
      <c r="N14" s="11">
        <f>ROUNDUP('табл1 24.08.23'!N11*1.21,-3)</f>
        <v>95000</v>
      </c>
      <c r="O14" s="11">
        <f>ROUNDUP('табл1 24.08.23'!O11*1.21,-3)</f>
        <v>97000</v>
      </c>
      <c r="P14" s="11">
        <f>ROUNDUP('табл1 24.08.23'!P11*1.21,-3)</f>
        <v>99000</v>
      </c>
      <c r="Q14" s="11">
        <f>ROUNDUP('табл1 24.08.23'!Q11*1.21,-3)</f>
        <v>105000</v>
      </c>
      <c r="R14" s="11">
        <f>ROUNDUP('табл1 24.08.23'!R11*1.21,-3)</f>
        <v>111000</v>
      </c>
      <c r="S14" s="11">
        <f>ROUNDUP('табл1 24.08.23'!S11*1.21,-3)</f>
        <v>112000</v>
      </c>
      <c r="T14" s="11">
        <f>ROUNDUP('табл1 24.08.23'!T11*1.21,-3)</f>
        <v>113000</v>
      </c>
      <c r="U14" s="11">
        <f>ROUNDUP('табл1 24.08.23'!U11*1.21,-3)</f>
        <v>118000</v>
      </c>
      <c r="V14" s="11">
        <f>ROUNDUP('табл1 24.08.23'!V11*1.21,-3)</f>
        <v>123000</v>
      </c>
      <c r="W14" s="11">
        <f>ROUNDUP('табл1 24.08.23'!W11*1.21,-3)</f>
        <v>124000</v>
      </c>
      <c r="X14" s="11">
        <f>ROUNDUP('табл1 24.08.23'!X11*1.21,-3)</f>
        <v>126000</v>
      </c>
    </row>
    <row r="15" spans="1:24" ht="18" customHeight="1" x14ac:dyDescent="0.3">
      <c r="A15" s="3">
        <v>2600</v>
      </c>
      <c r="B15" s="68">
        <f>ROUNDUP('табл1 24.08.23'!B12*1.15,-3)</f>
        <v>64000</v>
      </c>
      <c r="C15" s="68">
        <f>ROUNDUP('табл1 24.08.23'!C12*1.15,-3)</f>
        <v>66000</v>
      </c>
      <c r="D15" s="68">
        <f>ROUNDUP('табл1 24.08.23'!D12*1.15,-3)</f>
        <v>67000</v>
      </c>
      <c r="E15" s="68">
        <f>ROUNDUP('табл1 24.08.23'!E12*1.15,-3)</f>
        <v>69000</v>
      </c>
      <c r="F15" s="68">
        <f>ROUNDUP('табл1 24.08.23'!F12*1.15,-3)</f>
        <v>70000</v>
      </c>
      <c r="G15" s="68">
        <f>ROUNDUP('табл1 24.08.23'!G12*1.15,-3)</f>
        <v>71000</v>
      </c>
      <c r="H15" s="68">
        <f>ROUNDUP('табл1 24.08.23'!H12*1.15,-3)</f>
        <v>73000</v>
      </c>
      <c r="I15" s="68">
        <f>ROUNDUP('табл1 24.08.23'!I12*1.15,-3)</f>
        <v>74000</v>
      </c>
      <c r="J15" s="68">
        <f>ROUNDUP('табл1 24.08.23'!J12*1.15,-3)</f>
        <v>75000</v>
      </c>
      <c r="K15" s="11">
        <f>ROUNDUP('табл1 24.08.23'!K12*1.21,-3)</f>
        <v>84000</v>
      </c>
      <c r="L15" s="11">
        <f>ROUNDUP('табл1 24.08.23'!L12*1.21,-3)</f>
        <v>89000</v>
      </c>
      <c r="M15" s="11">
        <f>ROUNDUP('табл1 24.08.23'!M12*1.21,-3)</f>
        <v>94000</v>
      </c>
      <c r="N15" s="11">
        <f>ROUNDUP('табл1 24.08.23'!N12*1.21,-3)</f>
        <v>99000</v>
      </c>
      <c r="O15" s="11">
        <f>ROUNDUP('табл1 24.08.23'!O12*1.21,-3)</f>
        <v>100000</v>
      </c>
      <c r="P15" s="11">
        <f>ROUNDUP('табл1 24.08.23'!P12*1.21,-3)</f>
        <v>102000</v>
      </c>
      <c r="Q15" s="11">
        <f>ROUNDUP('табл1 24.08.23'!Q12*1.21,-3)</f>
        <v>111000</v>
      </c>
      <c r="R15" s="11">
        <f>ROUNDUP('табл1 24.08.23'!R12*1.21,-3)</f>
        <v>120000</v>
      </c>
      <c r="S15" s="11">
        <f>ROUNDUP('табл1 24.08.23'!S12*1.21,-3)</f>
        <v>121000</v>
      </c>
      <c r="T15" s="11">
        <f>ROUNDUP('табл1 24.08.23'!T12*1.21,-3)</f>
        <v>124000</v>
      </c>
      <c r="U15" s="11">
        <f>ROUNDUP('табл1 24.08.23'!U12*1.21,-3)</f>
        <v>128000</v>
      </c>
      <c r="V15" s="11">
        <f>ROUNDUP('табл1 24.08.23'!V12*1.21,-3)</f>
        <v>131000</v>
      </c>
      <c r="W15" s="11">
        <f>ROUNDUP('табл1 24.08.23'!W12*1.21,-3)</f>
        <v>132000</v>
      </c>
      <c r="X15" s="11">
        <f>ROUNDUP('табл1 24.08.23'!X12*1.21,-3)</f>
        <v>132000</v>
      </c>
    </row>
    <row r="16" spans="1:24" ht="18" customHeight="1" x14ac:dyDescent="0.3">
      <c r="A16" s="3">
        <v>2700</v>
      </c>
      <c r="B16" s="68">
        <f>ROUNDUP('табл1 24.08.23'!B13*1.15,-3)</f>
        <v>65000</v>
      </c>
      <c r="C16" s="68">
        <f>ROUNDUP('табл1 24.08.23'!C13*1.15,-3)</f>
        <v>67000</v>
      </c>
      <c r="D16" s="68">
        <f>ROUNDUP('табл1 24.08.23'!D13*1.15,-3)</f>
        <v>68000</v>
      </c>
      <c r="E16" s="68">
        <f>ROUNDUP('табл1 24.08.23'!E13*1.15,-3)</f>
        <v>69000</v>
      </c>
      <c r="F16" s="68">
        <f>ROUNDUP('табл1 24.08.23'!F13*1.15,-3)</f>
        <v>71000</v>
      </c>
      <c r="G16" s="68">
        <f>ROUNDUP('табл1 24.08.23'!G13*1.15,-3)</f>
        <v>72000</v>
      </c>
      <c r="H16" s="68">
        <f>ROUNDUP('табл1 24.08.23'!H13*1.15,-3)</f>
        <v>74000</v>
      </c>
      <c r="I16" s="68">
        <f>ROUNDUP('табл1 24.08.23'!I13*1.15,-3)</f>
        <v>75000</v>
      </c>
      <c r="J16" s="68">
        <f>ROUNDUP('табл1 24.08.23'!J13*1.15,-3)</f>
        <v>76000</v>
      </c>
      <c r="K16" s="11">
        <f>ROUNDUP('табл1 24.08.23'!K13*1.21,-3)</f>
        <v>89000</v>
      </c>
      <c r="L16" s="11">
        <f>ROUNDUP('табл1 24.08.23'!L13*1.21,-3)</f>
        <v>97000</v>
      </c>
      <c r="M16" s="11">
        <f>ROUNDUP('табл1 24.08.23'!M13*1.21,-3)</f>
        <v>100000</v>
      </c>
      <c r="N16" s="11">
        <f>ROUNDUP('табл1 24.08.23'!N13*1.21,-3)</f>
        <v>102000</v>
      </c>
      <c r="O16" s="11">
        <f>ROUNDUP('табл1 24.08.23'!O13*1.21,-3)</f>
        <v>105000</v>
      </c>
      <c r="P16" s="11">
        <f>ROUNDUP('табл1 24.08.23'!P13*1.21,-3)</f>
        <v>106000</v>
      </c>
      <c r="Q16" s="11">
        <f>ROUNDUP('табл1 24.08.23'!Q13*1.21,-3)</f>
        <v>115000</v>
      </c>
      <c r="R16" s="11">
        <f>ROUNDUP('табл1 24.08.23'!R13*1.21,-3)</f>
        <v>125000</v>
      </c>
      <c r="S16" s="11">
        <f>ROUNDUP('табл1 24.08.23'!S13*1.21,-3)</f>
        <v>126000</v>
      </c>
      <c r="T16" s="11">
        <f>ROUNDUP('табл1 24.08.23'!T13*1.21,-3)</f>
        <v>129000</v>
      </c>
      <c r="U16" s="11">
        <f>ROUNDUP('табл1 24.08.23'!U13*1.21,-3)</f>
        <v>131000</v>
      </c>
      <c r="V16" s="11">
        <f>ROUNDUP('табл1 24.08.23'!V13*1.21,-3)</f>
        <v>132000</v>
      </c>
      <c r="W16" s="11">
        <f>ROUNDUP('табл1 24.08.23'!W13*1.21,-3)</f>
        <v>134000</v>
      </c>
      <c r="X16" s="11">
        <f>ROUNDUP('табл1 24.08.23'!X13*1.21,-3)</f>
        <v>135000</v>
      </c>
    </row>
    <row r="17" spans="1:24" ht="18" customHeight="1" x14ac:dyDescent="0.3">
      <c r="A17" s="3">
        <v>2800</v>
      </c>
      <c r="B17" s="68">
        <f>ROUNDUP('табл1 24.08.23'!B14*1.15,-3)</f>
        <v>65000</v>
      </c>
      <c r="C17" s="68">
        <f>ROUNDUP('табл1 24.08.23'!C14*1.15,-3)</f>
        <v>67000</v>
      </c>
      <c r="D17" s="68">
        <f>ROUNDUP('табл1 24.08.23'!D14*1.15,-3)</f>
        <v>69000</v>
      </c>
      <c r="E17" s="68">
        <f>ROUNDUP('табл1 24.08.23'!E14*1.15,-3)</f>
        <v>71000</v>
      </c>
      <c r="F17" s="68">
        <f>ROUNDUP('табл1 24.08.23'!F14*1.15,-3)</f>
        <v>72000</v>
      </c>
      <c r="G17" s="68">
        <f>ROUNDUP('табл1 24.08.23'!G14*1.15,-3)</f>
        <v>72000</v>
      </c>
      <c r="H17" s="68">
        <f>ROUNDUP('табл1 24.08.23'!H14*1.15,-3)</f>
        <v>75000</v>
      </c>
      <c r="I17" s="68">
        <f>ROUNDUP('табл1 24.08.23'!I14*1.15,-3)</f>
        <v>76000</v>
      </c>
      <c r="J17" s="68">
        <f>ROUNDUP('табл1 24.08.23'!J14*1.15,-3)</f>
        <v>79000</v>
      </c>
      <c r="K17" s="11">
        <f>ROUNDUP('табл1 24.08.23'!K14*1.21,-3)</f>
        <v>94000</v>
      </c>
      <c r="L17" s="11">
        <f>ROUNDUP('табл1 24.08.23'!L14*1.21,-3)</f>
        <v>106000</v>
      </c>
      <c r="M17" s="11">
        <f>ROUNDUP('табл1 24.08.23'!M14*1.21,-3)</f>
        <v>106000</v>
      </c>
      <c r="N17" s="11">
        <f>ROUNDUP('табл1 24.08.23'!N14*1.21,-3)</f>
        <v>107000</v>
      </c>
      <c r="O17" s="11">
        <f>ROUNDUP('табл1 24.08.23'!O14*1.21,-3)</f>
        <v>108000</v>
      </c>
      <c r="P17" s="11">
        <f>ROUNDUP('табл1 24.08.23'!P14*1.21,-3)</f>
        <v>111000</v>
      </c>
      <c r="Q17" s="11">
        <f>ROUNDUP('табл1 24.08.23'!Q14*1.21,-3)</f>
        <v>120000</v>
      </c>
      <c r="R17" s="11">
        <f>ROUNDUP('табл1 24.08.23'!R14*1.21,-3)</f>
        <v>130000</v>
      </c>
      <c r="S17" s="11">
        <f>ROUNDUP('табл1 24.08.23'!S14*1.21,-3)</f>
        <v>132000</v>
      </c>
      <c r="T17" s="11">
        <f>ROUNDUP('табл1 24.08.23'!T14*1.21,-3)</f>
        <v>135000</v>
      </c>
      <c r="U17" s="11">
        <f>ROUNDUP('табл1 24.08.23'!U14*1.21,-3)</f>
        <v>136000</v>
      </c>
      <c r="V17" s="11">
        <f>ROUNDUP('табл1 24.08.23'!V14*1.21,-3)</f>
        <v>137000</v>
      </c>
      <c r="W17" s="11">
        <f>ROUNDUP('табл1 24.08.23'!W14*1.21,-3)</f>
        <v>137000</v>
      </c>
      <c r="X17" s="11">
        <f>ROUNDUP('табл1 24.08.23'!X14*1.21,-3)</f>
        <v>136000</v>
      </c>
    </row>
    <row r="18" spans="1:24" ht="18" customHeight="1" x14ac:dyDescent="0.3">
      <c r="A18" s="3">
        <v>2900</v>
      </c>
      <c r="B18" s="11">
        <f>ROUNDUP('табл1 24.08.23'!B15*1.21,-3)</f>
        <v>73000</v>
      </c>
      <c r="C18" s="11">
        <f>ROUNDUP('табл1 24.08.23'!C15*1.21,-3)</f>
        <v>74000</v>
      </c>
      <c r="D18" s="11">
        <f>ROUNDUP('табл1 24.08.23'!D15*1.21,-3)</f>
        <v>77000</v>
      </c>
      <c r="E18" s="11">
        <f>ROUNDUP('табл1 24.08.23'!E15*1.21,-3)</f>
        <v>79000</v>
      </c>
      <c r="F18" s="11">
        <f>ROUNDUP('табл1 24.08.23'!F15*1.21,-3)</f>
        <v>80000</v>
      </c>
      <c r="G18" s="11">
        <f>ROUNDUP('табл1 24.08.23'!G15*1.21,-3)</f>
        <v>82000</v>
      </c>
      <c r="H18" s="11">
        <f>ROUNDUP('табл1 24.08.23'!H15*1.21,-3)</f>
        <v>84000</v>
      </c>
      <c r="I18" s="11">
        <f>ROUNDUP('табл1 24.08.23'!I15*1.21,-3)</f>
        <v>89000</v>
      </c>
      <c r="J18" s="11">
        <f>ROUNDUP('табл1 24.08.23'!J15*1.21,-3)</f>
        <v>94000</v>
      </c>
      <c r="K18" s="11">
        <f>ROUNDUP('табл1 24.08.23'!K15*1.21,-3)</f>
        <v>101000</v>
      </c>
      <c r="L18" s="11">
        <f>ROUNDUP('табл1 24.08.23'!L15*1.21,-3)</f>
        <v>108000</v>
      </c>
      <c r="M18" s="11">
        <f>ROUNDUP('табл1 24.08.23'!M15*1.21,-3)</f>
        <v>109000</v>
      </c>
      <c r="N18" s="11">
        <f>ROUNDUP('табл1 24.08.23'!N15*1.21,-3)</f>
        <v>111000</v>
      </c>
      <c r="O18" s="11">
        <f>ROUNDUP('табл1 24.08.23'!O15*1.21,-3)</f>
        <v>113000</v>
      </c>
      <c r="P18" s="11">
        <f>ROUNDUP('табл1 24.08.23'!P15*1.21,-3)</f>
        <v>117000</v>
      </c>
      <c r="Q18" s="11">
        <f>ROUNDUP('табл1 24.08.23'!Q15*1.21,-3)</f>
        <v>125000</v>
      </c>
      <c r="R18" s="11">
        <f>ROUNDUP('табл1 24.08.23'!R15*1.21,-3)</f>
        <v>135000</v>
      </c>
      <c r="S18" s="11">
        <f>ROUNDUP('табл1 24.08.23'!S15*1.21,-3)</f>
        <v>137000</v>
      </c>
      <c r="T18" s="11">
        <f>ROUNDUP('табл1 24.08.23'!T15*1.21,-3)</f>
        <v>140000</v>
      </c>
      <c r="U18" s="11">
        <f>ROUNDUP('табл1 24.08.23'!U15*1.21,-3)</f>
        <v>141000</v>
      </c>
      <c r="V18" s="11">
        <f>ROUNDUP('табл1 24.08.23'!V15*1.21,-3)</f>
        <v>142000</v>
      </c>
      <c r="W18" s="11">
        <f>ROUNDUP('табл1 24.08.23'!W15*1.21,-3)</f>
        <v>144000</v>
      </c>
      <c r="X18" s="11">
        <f>ROUNDUP('табл1 24.08.23'!X15*1.21,-3)</f>
        <v>147000</v>
      </c>
    </row>
    <row r="19" spans="1:24" ht="18" customHeight="1" x14ac:dyDescent="0.3">
      <c r="A19" s="3">
        <v>3000</v>
      </c>
      <c r="B19" s="11">
        <f>ROUNDUP('табл1 24.08.23'!B16*1.21,-3)</f>
        <v>77000</v>
      </c>
      <c r="C19" s="11">
        <f>ROUNDUP('табл1 24.08.23'!C16*1.21,-3)</f>
        <v>79000</v>
      </c>
      <c r="D19" s="11">
        <f>ROUNDUP('табл1 24.08.23'!D16*1.21,-3)</f>
        <v>82000</v>
      </c>
      <c r="E19" s="11">
        <f>ROUNDUP('табл1 24.08.23'!E16*1.21,-3)</f>
        <v>83000</v>
      </c>
      <c r="F19" s="11">
        <f>ROUNDUP('табл1 24.08.23'!F16*1.21,-3)</f>
        <v>85000</v>
      </c>
      <c r="G19" s="11">
        <f>ROUNDUP('табл1 24.08.23'!G16*1.21,-3)</f>
        <v>86000</v>
      </c>
      <c r="H19" s="11">
        <f>ROUNDUP('табл1 24.08.23'!H16*1.21,-3)</f>
        <v>89000</v>
      </c>
      <c r="I19" s="11">
        <f>ROUNDUP('табл1 24.08.23'!I16*1.21,-3)</f>
        <v>97000</v>
      </c>
      <c r="J19" s="11">
        <f>ROUNDUP('табл1 24.08.23'!J16*1.21,-3)</f>
        <v>106000</v>
      </c>
      <c r="K19" s="11">
        <f>ROUNDUP('табл1 24.08.23'!K16*1.21,-3)</f>
        <v>108000</v>
      </c>
      <c r="L19" s="11">
        <f>ROUNDUP('табл1 24.08.23'!L16*1.21,-3)</f>
        <v>111000</v>
      </c>
      <c r="M19" s="11">
        <f>ROUNDUP('табл1 24.08.23'!M16*1.21,-3)</f>
        <v>112000</v>
      </c>
      <c r="N19" s="11">
        <f>ROUNDUP('табл1 24.08.23'!N16*1.21,-3)</f>
        <v>114000</v>
      </c>
      <c r="O19" s="11">
        <f>ROUNDUP('табл1 24.08.23'!O16*1.21,-3)</f>
        <v>118000</v>
      </c>
      <c r="P19" s="11">
        <f>ROUNDUP('табл1 24.08.23'!P16*1.21,-3)</f>
        <v>123000</v>
      </c>
      <c r="Q19" s="11">
        <f>ROUNDUP('табл1 24.08.23'!Q16*1.21,-3)</f>
        <v>131000</v>
      </c>
      <c r="R19" s="11">
        <f>ROUNDUP('табл1 24.08.23'!R16*1.21,-3)</f>
        <v>140000</v>
      </c>
      <c r="S19" s="11">
        <f>ROUNDUP('табл1 24.08.23'!S16*1.21,-3)</f>
        <v>142000</v>
      </c>
      <c r="T19" s="11">
        <f>ROUNDUP('табл1 24.08.23'!T16*1.21,-3)</f>
        <v>144000</v>
      </c>
      <c r="U19" s="11">
        <f>ROUNDUP('табл1 24.08.23'!U16*1.21,-3)</f>
        <v>147000</v>
      </c>
      <c r="V19" s="11">
        <f>ROUNDUP('табл1 24.08.23'!V16*1.21,-3)</f>
        <v>151000</v>
      </c>
      <c r="W19" s="11">
        <f>ROUNDUP('табл1 24.08.23'!W16*1.21,-3)</f>
        <v>154000</v>
      </c>
      <c r="X19" s="11">
        <f>ROUNDUP('табл1 24.08.23'!X16*1.21,-3)</f>
        <v>158000</v>
      </c>
    </row>
    <row r="20" spans="1:24" ht="18" customHeight="1" x14ac:dyDescent="0.3">
      <c r="A20" s="3">
        <v>3100</v>
      </c>
      <c r="B20" s="11">
        <f>ROUNDUP('табл1 24.08.23'!B17*1.21,-3)</f>
        <v>80000</v>
      </c>
      <c r="C20" s="11">
        <f>ROUNDUP('табл1 24.08.23'!C17*1.21,-3)</f>
        <v>82000</v>
      </c>
      <c r="D20" s="11">
        <f>ROUNDUP('табл1 24.08.23'!D17*1.21,-3)</f>
        <v>84000</v>
      </c>
      <c r="E20" s="11">
        <f>ROUNDUP('табл1 24.08.23'!E17*1.21,-3)</f>
        <v>86000</v>
      </c>
      <c r="F20" s="11">
        <f>ROUNDUP('табл1 24.08.23'!F17*1.21,-3)</f>
        <v>89000</v>
      </c>
      <c r="G20" s="11">
        <f>ROUNDUP('табл1 24.08.23'!G17*1.21,-3)</f>
        <v>91000</v>
      </c>
      <c r="H20" s="11">
        <f>ROUNDUP('табл1 24.08.23'!H17*1.21,-3)</f>
        <v>94000</v>
      </c>
      <c r="I20" s="11">
        <f>ROUNDUP('табл1 24.08.23'!I17*1.21,-3)</f>
        <v>100000</v>
      </c>
      <c r="J20" s="11">
        <f>ROUNDUP('табл1 24.08.23'!J17*1.21,-3)</f>
        <v>106000</v>
      </c>
      <c r="K20" s="11">
        <f>ROUNDUP('табл1 24.08.23'!K17*1.21,-3)</f>
        <v>109000</v>
      </c>
      <c r="L20" s="11">
        <f>ROUNDUP('табл1 24.08.23'!L17*1.21,-3)</f>
        <v>112000</v>
      </c>
      <c r="M20" s="11">
        <f>ROUNDUP('табл1 24.08.23'!M17*1.21,-3)</f>
        <v>114000</v>
      </c>
      <c r="N20" s="11">
        <f>ROUNDUP('табл1 24.08.23'!N17*1.21,-3)</f>
        <v>117000</v>
      </c>
      <c r="O20" s="11">
        <f>ROUNDUP('табл1 24.08.23'!O17*1.21,-3)</f>
        <v>121000</v>
      </c>
      <c r="P20" s="11">
        <f>ROUNDUP('табл1 24.08.23'!P17*1.21,-3)</f>
        <v>126000</v>
      </c>
      <c r="Q20" s="11">
        <f>ROUNDUP('табл1 24.08.23'!Q17*1.21,-3)</f>
        <v>135000</v>
      </c>
      <c r="R20" s="11">
        <f>ROUNDUP('табл1 24.08.23'!R17*1.21,-3)</f>
        <v>142000</v>
      </c>
      <c r="S20" s="11">
        <f>ROUNDUP('табл1 24.08.23'!S17*1.21,-3)</f>
        <v>144000</v>
      </c>
      <c r="T20" s="11">
        <f>ROUNDUP('табл1 24.08.23'!T17*1.21,-3)</f>
        <v>148000</v>
      </c>
      <c r="U20" s="11">
        <f>ROUNDUP('табл1 24.08.23'!U17*1.21,-3)</f>
        <v>153000</v>
      </c>
      <c r="V20" s="11">
        <f>ROUNDUP('табл1 24.08.23'!V17*1.21,-3)</f>
        <v>157000</v>
      </c>
      <c r="W20" s="11">
        <f>ROUNDUP('табл1 24.08.23'!W17*1.21,-3)</f>
        <v>159000</v>
      </c>
      <c r="X20" s="11">
        <f>ROUNDUP('табл1 24.08.23'!X17*1.21,-3)</f>
        <v>161000</v>
      </c>
    </row>
    <row r="21" spans="1:24" ht="18" customHeight="1" x14ac:dyDescent="0.3">
      <c r="A21" s="3">
        <v>3200</v>
      </c>
      <c r="B21" s="11">
        <f>ROUNDUP('табл1 24.08.23'!B18*1.21,-3)</f>
        <v>83000</v>
      </c>
      <c r="C21" s="11">
        <f>ROUNDUP('табл1 24.08.23'!C18*1.21,-3)</f>
        <v>85000</v>
      </c>
      <c r="D21" s="11">
        <f>ROUNDUP('табл1 24.08.23'!D18*1.21,-3)</f>
        <v>86000</v>
      </c>
      <c r="E21" s="11">
        <f>ROUNDUP('табл1 24.08.23'!E18*1.21,-3)</f>
        <v>90000</v>
      </c>
      <c r="F21" s="11">
        <f>ROUNDUP('табл1 24.08.23'!F18*1.21,-3)</f>
        <v>92000</v>
      </c>
      <c r="G21" s="11">
        <f>ROUNDUP('табл1 24.08.23'!G18*1.21,-3)</f>
        <v>95000</v>
      </c>
      <c r="H21" s="11">
        <f>ROUNDUP('табл1 24.08.23'!H18*1.21,-3)</f>
        <v>99000</v>
      </c>
      <c r="I21" s="11">
        <f>ROUNDUP('табл1 24.08.23'!I18*1.21,-3)</f>
        <v>102000</v>
      </c>
      <c r="J21" s="11">
        <f>ROUNDUP('табл1 24.08.23'!J18*1.21,-3)</f>
        <v>107000</v>
      </c>
      <c r="K21" s="11">
        <f>ROUNDUP('табл1 24.08.23'!K18*1.21,-3)</f>
        <v>111000</v>
      </c>
      <c r="L21" s="11">
        <f>ROUNDUP('табл1 24.08.23'!L18*1.21,-3)</f>
        <v>114000</v>
      </c>
      <c r="M21" s="11">
        <f>ROUNDUP('табл1 24.08.23'!M18*1.21,-3)</f>
        <v>117000</v>
      </c>
      <c r="N21" s="11">
        <f>ROUNDUP('табл1 24.08.23'!N18*1.21,-3)</f>
        <v>119000</v>
      </c>
      <c r="O21" s="11">
        <f>ROUNDUP('табл1 24.08.23'!O18*1.21,-3)</f>
        <v>125000</v>
      </c>
      <c r="P21" s="11">
        <f>ROUNDUP('табл1 24.08.23'!P18*1.21,-3)</f>
        <v>131000</v>
      </c>
      <c r="Q21" s="11">
        <f>ROUNDUP('табл1 24.08.23'!Q18*1.21,-3)</f>
        <v>137000</v>
      </c>
      <c r="R21" s="11">
        <f>ROUNDUP('табл1 24.08.23'!R18*1.21,-3)</f>
        <v>144000</v>
      </c>
      <c r="S21" s="11">
        <f>ROUNDUP('табл1 24.08.23'!S18*1.21,-3)</f>
        <v>147000</v>
      </c>
      <c r="T21" s="11">
        <f>ROUNDUP('табл1 24.08.23'!T18*1.21,-3)</f>
        <v>149000</v>
      </c>
      <c r="U21" s="11">
        <f>ROUNDUP('табл1 24.08.23'!U18*1.21,-3)</f>
        <v>157000</v>
      </c>
      <c r="V21" s="11">
        <f>ROUNDUP('табл1 24.08.23'!V18*1.21,-3)</f>
        <v>164000</v>
      </c>
      <c r="W21" s="11">
        <f>ROUNDUP('табл1 24.08.23'!W18*1.21,-3)</f>
        <v>165000</v>
      </c>
      <c r="X21" s="11">
        <f>ROUNDUP('табл1 24.08.23'!X18*1.21,-3)</f>
        <v>165000</v>
      </c>
    </row>
    <row r="22" spans="1:24" ht="18" customHeight="1" x14ac:dyDescent="0.3">
      <c r="A22" s="3">
        <v>3300</v>
      </c>
      <c r="B22" s="11">
        <f>ROUNDUP('табл1 24.08.23'!B19*1.21,-3)</f>
        <v>86000</v>
      </c>
      <c r="C22" s="11">
        <f>ROUNDUP('табл1 24.08.23'!C19*1.21,-3)</f>
        <v>88000</v>
      </c>
      <c r="D22" s="11">
        <f>ROUNDUP('табл1 24.08.23'!D19*1.21,-3)</f>
        <v>90000</v>
      </c>
      <c r="E22" s="11">
        <f>ROUNDUP('табл1 24.08.23'!E19*1.21,-3)</f>
        <v>92000</v>
      </c>
      <c r="F22" s="11">
        <f>ROUNDUP('табл1 24.08.23'!F19*1.21,-3)</f>
        <v>95000</v>
      </c>
      <c r="G22" s="11">
        <f>ROUNDUP('табл1 24.08.23'!G19*1.21,-3)</f>
        <v>97000</v>
      </c>
      <c r="H22" s="11">
        <f>ROUNDUP('табл1 24.08.23'!H19*1.21,-3)</f>
        <v>100000</v>
      </c>
      <c r="I22" s="11">
        <f>ROUNDUP('табл1 24.08.23'!I19*1.21,-3)</f>
        <v>105000</v>
      </c>
      <c r="J22" s="11">
        <f>ROUNDUP('табл1 24.08.23'!J19*1.21,-3)</f>
        <v>108000</v>
      </c>
      <c r="K22" s="11">
        <f>ROUNDUP('табл1 24.08.23'!K19*1.21,-3)</f>
        <v>113000</v>
      </c>
      <c r="L22" s="11">
        <f>ROUNDUP('табл1 24.08.23'!L19*1.21,-3)</f>
        <v>118000</v>
      </c>
      <c r="M22" s="11">
        <f>ROUNDUP('табл1 24.08.23'!M19*1.21,-3)</f>
        <v>121000</v>
      </c>
      <c r="N22" s="11">
        <f>ROUNDUP('табл1 24.08.23'!N19*1.21,-3)</f>
        <v>125000</v>
      </c>
      <c r="O22" s="11">
        <f>ROUNDUP('табл1 24.08.23'!O19*1.21,-3)</f>
        <v>131000</v>
      </c>
      <c r="P22" s="11">
        <f>ROUNDUP('табл1 24.08.23'!P19*1.21,-3)</f>
        <v>137000</v>
      </c>
      <c r="Q22" s="11">
        <f>ROUNDUP('табл1 24.08.23'!Q19*1.21,-3)</f>
        <v>143000</v>
      </c>
      <c r="R22" s="11">
        <f>ROUNDUP('табл1 24.08.23'!R19*1.21,-3)</f>
        <v>148000</v>
      </c>
      <c r="S22" s="11">
        <f>ROUNDUP('табл1 24.08.23'!S19*1.21,-3)</f>
        <v>151000</v>
      </c>
      <c r="T22" s="11">
        <f>ROUNDUP('табл1 24.08.23'!T19*1.21,-3)</f>
        <v>153000</v>
      </c>
      <c r="U22" s="11">
        <f>ROUNDUP('табл1 24.08.23'!U19*1.21,-3)</f>
        <v>159000</v>
      </c>
      <c r="V22" s="11">
        <f>ROUNDUP('табл1 24.08.23'!V19*1.21,-3)</f>
        <v>165000</v>
      </c>
      <c r="W22" s="11">
        <f>ROUNDUP('табл1 24.08.23'!W19*1.21,-3)</f>
        <v>166000</v>
      </c>
      <c r="X22" s="11">
        <f>ROUNDUP('табл1 24.08.23'!X19*1.21,-3)</f>
        <v>167000</v>
      </c>
    </row>
    <row r="23" spans="1:24" ht="18" customHeight="1" x14ac:dyDescent="0.3">
      <c r="A23" s="3">
        <v>3400</v>
      </c>
      <c r="B23" s="11">
        <f>ROUNDUP('табл1 24.08.23'!B20*1.21,-3)</f>
        <v>90000</v>
      </c>
      <c r="C23" s="11">
        <f>ROUNDUP('табл1 24.08.23'!C20*1.21,-3)</f>
        <v>91000</v>
      </c>
      <c r="D23" s="11">
        <f>ROUNDUP('табл1 24.08.23'!D20*1.21,-3)</f>
        <v>94000</v>
      </c>
      <c r="E23" s="11">
        <f>ROUNDUP('табл1 24.08.23'!E20*1.21,-3)</f>
        <v>95000</v>
      </c>
      <c r="F23" s="11">
        <f>ROUNDUP('табл1 24.08.23'!F20*1.21,-3)</f>
        <v>96000</v>
      </c>
      <c r="G23" s="11">
        <f>ROUNDUP('табл1 24.08.23'!G20*1.21,-3)</f>
        <v>99000</v>
      </c>
      <c r="H23" s="11">
        <f>ROUNDUP('табл1 24.08.23'!H20*1.21,-3)</f>
        <v>102000</v>
      </c>
      <c r="I23" s="11">
        <f>ROUNDUP('табл1 24.08.23'!I20*1.21,-3)</f>
        <v>106000</v>
      </c>
      <c r="J23" s="11">
        <f>ROUNDUP('табл1 24.08.23'!J20*1.21,-3)</f>
        <v>111000</v>
      </c>
      <c r="K23" s="11">
        <f>ROUNDUP('табл1 24.08.23'!K20*1.21,-3)</f>
        <v>117000</v>
      </c>
      <c r="L23" s="11">
        <f>ROUNDUP('табл1 24.08.23'!L20*1.21,-3)</f>
        <v>123000</v>
      </c>
      <c r="M23" s="11">
        <f>ROUNDUP('табл1 24.08.23'!M20*1.21,-3)</f>
        <v>126000</v>
      </c>
      <c r="N23" s="11">
        <f>ROUNDUP('табл1 24.08.23'!N20*1.21,-3)</f>
        <v>131000</v>
      </c>
      <c r="O23" s="11">
        <f>ROUNDUP('табл1 24.08.23'!O20*1.21,-3)</f>
        <v>137000</v>
      </c>
      <c r="P23" s="11">
        <f>ROUNDUP('табл1 24.08.23'!P20*1.21,-3)</f>
        <v>143000</v>
      </c>
      <c r="Q23" s="11">
        <f>ROUNDUP('табл1 24.08.23'!Q20*1.21,-3)</f>
        <v>148000</v>
      </c>
      <c r="R23" s="11">
        <f>ROUNDUP('табл1 24.08.23'!R20*1.21,-3)</f>
        <v>153000</v>
      </c>
      <c r="S23" s="11">
        <f>ROUNDUP('табл1 24.08.23'!S20*1.21,-3)</f>
        <v>154000</v>
      </c>
      <c r="T23" s="11">
        <f>ROUNDUP('табл1 24.08.23'!T20*1.21,-3)</f>
        <v>157000</v>
      </c>
      <c r="U23" s="11">
        <f>ROUNDUP('табл1 24.08.23'!U20*1.21,-3)</f>
        <v>161000</v>
      </c>
      <c r="V23" s="11">
        <f>ROUNDUP('табл1 24.08.23'!V20*1.21,-3)</f>
        <v>167000</v>
      </c>
      <c r="W23" s="11">
        <f>ROUNDUP('табл1 24.08.23'!W20*1.21,-3)</f>
        <v>169000</v>
      </c>
      <c r="X23" s="11">
        <f>ROUNDUP('табл1 24.08.23'!X20*1.21,-3)</f>
        <v>169000</v>
      </c>
    </row>
    <row r="24" spans="1:24" ht="18" customHeight="1" x14ac:dyDescent="0.3">
      <c r="A24" s="3">
        <v>3500</v>
      </c>
      <c r="B24" s="11">
        <f>ROUNDUP('табл1 24.08.23'!B21*1.21,-3)</f>
        <v>91000</v>
      </c>
      <c r="C24" s="11">
        <f>ROUNDUP('табл1 24.08.23'!C21*1.21,-3)</f>
        <v>94000</v>
      </c>
      <c r="D24" s="11">
        <f>ROUNDUP('табл1 24.08.23'!D21*1.21,-3)</f>
        <v>96000</v>
      </c>
      <c r="E24" s="11">
        <f>ROUNDUP('табл1 24.08.23'!E21*1.21,-3)</f>
        <v>97000</v>
      </c>
      <c r="F24" s="11">
        <f>ROUNDUP('табл1 24.08.23'!F21*1.21,-3)</f>
        <v>99000</v>
      </c>
      <c r="G24" s="11">
        <f>ROUNDUP('табл1 24.08.23'!G21*1.21,-3)</f>
        <v>105000</v>
      </c>
      <c r="H24" s="11">
        <f>ROUNDUP('табл1 24.08.23'!H21*1.21,-3)</f>
        <v>111000</v>
      </c>
      <c r="I24" s="11">
        <f>ROUNDUP('табл1 24.08.23'!I21*1.21,-3)</f>
        <v>115000</v>
      </c>
      <c r="J24" s="11">
        <f>ROUNDUP('табл1 24.08.23'!J21*1.21,-3)</f>
        <v>120000</v>
      </c>
      <c r="K24" s="11">
        <f>ROUNDUP('табл1 24.08.23'!K21*1.21,-3)</f>
        <v>125000</v>
      </c>
      <c r="L24" s="11">
        <f>ROUNDUP('табл1 24.08.23'!L21*1.21,-3)</f>
        <v>131000</v>
      </c>
      <c r="M24" s="11">
        <f>ROUNDUP('табл1 24.08.23'!M21*1.21,-3)</f>
        <v>135000</v>
      </c>
      <c r="N24" s="11">
        <f>ROUNDUP('табл1 24.08.23'!N21*1.21,-3)</f>
        <v>137000</v>
      </c>
      <c r="O24" s="11">
        <f>ROUNDUP('табл1 24.08.23'!O21*1.21,-3)</f>
        <v>143000</v>
      </c>
      <c r="P24" s="11">
        <f>ROUNDUP('табл1 24.08.23'!P21*1.21,-3)</f>
        <v>148000</v>
      </c>
      <c r="Q24" s="11">
        <f>ROUNDUP('табл1 24.08.23'!Q21*1.21,-3)</f>
        <v>153000</v>
      </c>
      <c r="R24" s="11">
        <f>ROUNDUP('табл1 24.08.23'!R21*1.21,-3)</f>
        <v>157000</v>
      </c>
      <c r="S24" s="11">
        <f>ROUNDUP('табл1 24.08.23'!S21*1.21,-3)</f>
        <v>159000</v>
      </c>
      <c r="T24" s="11">
        <f>ROUNDUP('табл1 24.08.23'!T21*1.21,-3)</f>
        <v>160000</v>
      </c>
      <c r="U24" s="11">
        <f>ROUNDUP('табл1 24.08.23'!U21*1.21,-3)</f>
        <v>165000</v>
      </c>
      <c r="V24" s="11">
        <f>ROUNDUP('табл1 24.08.23'!V21*1.21,-3)</f>
        <v>169000</v>
      </c>
      <c r="W24" s="11">
        <f>ROUNDUP('табл1 24.08.23'!W21*1.21,-3)</f>
        <v>170000</v>
      </c>
      <c r="X24" s="11">
        <f>ROUNDUP('табл1 24.08.23'!X21*1.21,-3)</f>
        <v>171000</v>
      </c>
    </row>
    <row r="25" spans="1:24" ht="18" customHeight="1" x14ac:dyDescent="0.3">
      <c r="A25" s="3">
        <v>3600</v>
      </c>
      <c r="B25" s="11">
        <f>ROUNDUP('табл1 24.08.23'!B22*1.21,-3)</f>
        <v>94000</v>
      </c>
      <c r="C25" s="11">
        <f>ROUNDUP('табл1 24.08.23'!C22*1.21,-3)</f>
        <v>96000</v>
      </c>
      <c r="D25" s="11">
        <f>ROUNDUP('табл1 24.08.23'!D22*1.21,-3)</f>
        <v>97000</v>
      </c>
      <c r="E25" s="11">
        <f>ROUNDUP('табл1 24.08.23'!E22*1.21,-3)</f>
        <v>99000</v>
      </c>
      <c r="F25" s="11">
        <f>ROUNDUP('табл1 24.08.23'!F22*1.21,-3)</f>
        <v>101000</v>
      </c>
      <c r="G25" s="11">
        <f>ROUNDUP('табл1 24.08.23'!G22*1.21,-3)</f>
        <v>111000</v>
      </c>
      <c r="H25" s="11">
        <f>ROUNDUP('табл1 24.08.23'!H22*1.21,-3)</f>
        <v>120000</v>
      </c>
      <c r="I25" s="11">
        <f>ROUNDUP('табл1 24.08.23'!I22*1.21,-3)</f>
        <v>125000</v>
      </c>
      <c r="J25" s="11">
        <f>ROUNDUP('табл1 24.08.23'!J22*1.21,-3)</f>
        <v>130000</v>
      </c>
      <c r="K25" s="11">
        <f>ROUNDUP('табл1 24.08.23'!K22*1.21,-3)</f>
        <v>135000</v>
      </c>
      <c r="L25" s="11">
        <f>ROUNDUP('табл1 24.08.23'!L22*1.21,-3)</f>
        <v>140000</v>
      </c>
      <c r="M25" s="11">
        <f>ROUNDUP('табл1 24.08.23'!M22*1.21,-3)</f>
        <v>142000</v>
      </c>
      <c r="N25" s="11">
        <f>ROUNDUP('табл1 24.08.23'!N22*1.21,-3)</f>
        <v>144000</v>
      </c>
      <c r="O25" s="11">
        <f>ROUNDUP('табл1 24.08.23'!O22*1.21,-3)</f>
        <v>148000</v>
      </c>
      <c r="P25" s="11">
        <f>ROUNDUP('табл1 24.08.23'!P22*1.21,-3)</f>
        <v>153000</v>
      </c>
      <c r="Q25" s="11">
        <f>ROUNDUP('табл1 24.08.23'!Q22*1.21,-3)</f>
        <v>157000</v>
      </c>
      <c r="R25" s="11">
        <f>ROUNDUP('табл1 24.08.23'!R22*1.21,-3)</f>
        <v>161000</v>
      </c>
      <c r="S25" s="11">
        <f>ROUNDUP('табл1 24.08.23'!S22*1.21,-3)</f>
        <v>163000</v>
      </c>
      <c r="T25" s="11">
        <f>ROUNDUP('табл1 24.08.23'!T22*1.21,-3)</f>
        <v>164000</v>
      </c>
      <c r="U25" s="11">
        <f>ROUNDUP('табл1 24.08.23'!U22*1.21,-3)</f>
        <v>167000</v>
      </c>
      <c r="V25" s="11">
        <f>ROUNDUP('табл1 24.08.23'!V22*1.21,-3)</f>
        <v>171000</v>
      </c>
      <c r="W25" s="11">
        <f>ROUNDUP('табл1 24.08.23'!W22*1.21,-3)</f>
        <v>172000</v>
      </c>
      <c r="X25" s="11">
        <f>ROUNDUP('табл1 24.08.23'!X22*1.21,-3)</f>
        <v>172000</v>
      </c>
    </row>
    <row r="26" spans="1:24" ht="18" customHeight="1" x14ac:dyDescent="0.3">
      <c r="A26" s="3">
        <v>3700</v>
      </c>
      <c r="B26" s="11">
        <f>ROUNDUP('табл1 24.08.23'!B23*1.21,-3)</f>
        <v>96000</v>
      </c>
      <c r="C26" s="11">
        <f>ROUNDUP('табл1 24.08.23'!C23*1.21,-3)</f>
        <v>97000</v>
      </c>
      <c r="D26" s="11">
        <f>ROUNDUP('табл1 24.08.23'!D23*1.21,-3)</f>
        <v>99000</v>
      </c>
      <c r="E26" s="11">
        <f>ROUNDUP('табл1 24.08.23'!E23*1.21,-3)</f>
        <v>101000</v>
      </c>
      <c r="F26" s="11">
        <f>ROUNDUP('табл1 24.08.23'!F23*1.21,-3)</f>
        <v>102000</v>
      </c>
      <c r="G26" s="11">
        <f>ROUNDUP('табл1 24.08.23'!G23*1.21,-3)</f>
        <v>112000</v>
      </c>
      <c r="H26" s="11">
        <f>ROUNDUP('табл1 24.08.23'!H23*1.21,-3)</f>
        <v>121000</v>
      </c>
      <c r="I26" s="11">
        <f>ROUNDUP('табл1 24.08.23'!I23*1.21,-3)</f>
        <v>126000</v>
      </c>
      <c r="J26" s="11">
        <f>ROUNDUP('табл1 24.08.23'!J23*1.21,-3)</f>
        <v>132000</v>
      </c>
      <c r="K26" s="11">
        <f>ROUNDUP('табл1 24.08.23'!K23*1.21,-3)</f>
        <v>137000</v>
      </c>
      <c r="L26" s="11">
        <f>ROUNDUP('табл1 24.08.23'!L23*1.21,-3)</f>
        <v>142000</v>
      </c>
      <c r="M26" s="11">
        <f>ROUNDUP('табл1 24.08.23'!M23*1.21,-3)</f>
        <v>144000</v>
      </c>
      <c r="N26" s="11">
        <f>ROUNDUP('табл1 24.08.23'!N23*1.21,-3)</f>
        <v>147000</v>
      </c>
      <c r="O26" s="11">
        <f>ROUNDUP('табл1 24.08.23'!O23*1.21,-3)</f>
        <v>151000</v>
      </c>
      <c r="P26" s="11">
        <f>ROUNDUP('табл1 24.08.23'!P23*1.21,-3)</f>
        <v>154000</v>
      </c>
      <c r="Q26" s="11">
        <f>ROUNDUP('табл1 24.08.23'!Q23*1.21,-3)</f>
        <v>159000</v>
      </c>
      <c r="R26" s="11">
        <f>ROUNDUP('табл1 24.08.23'!R23*1.21,-3)</f>
        <v>163000</v>
      </c>
      <c r="S26" s="11">
        <f>ROUNDUP('табл1 24.08.23'!S23*1.21,-3)</f>
        <v>165000</v>
      </c>
      <c r="T26" s="11">
        <f>ROUNDUP('табл1 24.08.23'!T23*1.21,-3)</f>
        <v>167000</v>
      </c>
      <c r="U26" s="11">
        <f>ROUNDUP('табл1 24.08.23'!U23*1.21,-3)</f>
        <v>171000</v>
      </c>
      <c r="V26" s="11">
        <f>ROUNDUP('табл1 24.08.23'!V23*1.21,-3)</f>
        <v>174000</v>
      </c>
      <c r="W26" s="11">
        <f>ROUNDUP('табл1 24.08.23'!W23*1.21,-3)</f>
        <v>174000</v>
      </c>
      <c r="X26" s="11">
        <f>ROUNDUP('табл1 24.08.23'!X23*1.21,-3)</f>
        <v>175000</v>
      </c>
    </row>
    <row r="27" spans="1:24" ht="18" customHeight="1" x14ac:dyDescent="0.3">
      <c r="A27" s="3">
        <v>3800</v>
      </c>
      <c r="B27" s="11">
        <f>ROUNDUP('табл1 24.08.23'!B24*1.21,-3)</f>
        <v>99000</v>
      </c>
      <c r="C27" s="11">
        <f>ROUNDUP('табл1 24.08.23'!C24*1.21,-3)</f>
        <v>100000</v>
      </c>
      <c r="D27" s="11">
        <f>ROUNDUP('табл1 24.08.23'!D24*1.21,-3)</f>
        <v>101000</v>
      </c>
      <c r="E27" s="11">
        <f>ROUNDUP('табл1 24.08.23'!E24*1.21,-3)</f>
        <v>102000</v>
      </c>
      <c r="F27" s="11">
        <f>ROUNDUP('табл1 24.08.23'!F24*1.21,-3)</f>
        <v>103000</v>
      </c>
      <c r="G27" s="11">
        <f>ROUNDUP('табл1 24.08.23'!G24*1.21,-3)</f>
        <v>113000</v>
      </c>
      <c r="H27" s="11">
        <f>ROUNDUP('табл1 24.08.23'!H24*1.21,-3)</f>
        <v>124000</v>
      </c>
      <c r="I27" s="11">
        <f>ROUNDUP('табл1 24.08.23'!I24*1.21,-3)</f>
        <v>129000</v>
      </c>
      <c r="J27" s="11">
        <f>ROUNDUP('табл1 24.08.23'!J24*1.21,-3)</f>
        <v>135000</v>
      </c>
      <c r="K27" s="11">
        <f>ROUNDUP('табл1 24.08.23'!K24*1.21,-3)</f>
        <v>140000</v>
      </c>
      <c r="L27" s="11">
        <f>ROUNDUP('табл1 24.08.23'!L24*1.21,-3)</f>
        <v>144000</v>
      </c>
      <c r="M27" s="11">
        <f>ROUNDUP('табл1 24.08.23'!M24*1.21,-3)</f>
        <v>148000</v>
      </c>
      <c r="N27" s="11">
        <f>ROUNDUP('табл1 24.08.23'!N24*1.21,-3)</f>
        <v>149000</v>
      </c>
      <c r="O27" s="11">
        <f>ROUNDUP('табл1 24.08.23'!O24*1.21,-3)</f>
        <v>153000</v>
      </c>
      <c r="P27" s="11">
        <f>ROUNDUP('табл1 24.08.23'!P24*1.21,-3)</f>
        <v>157000</v>
      </c>
      <c r="Q27" s="11">
        <f>ROUNDUP('табл1 24.08.23'!Q24*1.21,-3)</f>
        <v>160000</v>
      </c>
      <c r="R27" s="11">
        <f>ROUNDUP('табл1 24.08.23'!R24*1.21,-3)</f>
        <v>164000</v>
      </c>
      <c r="S27" s="11">
        <f>ROUNDUP('табл1 24.08.23'!S24*1.21,-3)</f>
        <v>167000</v>
      </c>
      <c r="T27" s="11">
        <f>ROUNDUP('табл1 24.08.23'!T24*1.21,-3)</f>
        <v>171000</v>
      </c>
      <c r="U27" s="11">
        <f>ROUNDUP('табл1 24.08.23'!U24*1.21,-3)</f>
        <v>174000</v>
      </c>
      <c r="V27" s="11">
        <f>ROUNDUP('табл1 24.08.23'!V24*1.21,-3)</f>
        <v>175000</v>
      </c>
      <c r="W27" s="11">
        <f>ROUNDUP('табл1 24.08.23'!W24*1.21,-3)</f>
        <v>176000</v>
      </c>
      <c r="X27" s="11">
        <f>ROUNDUP('табл1 24.08.23'!X24*1.21,-3)</f>
        <v>177000</v>
      </c>
    </row>
    <row r="28" spans="1:24" ht="18" customHeight="1" x14ac:dyDescent="0.3">
      <c r="A28" s="3">
        <v>3900</v>
      </c>
      <c r="B28" s="11">
        <f>ROUNDUP('табл1 24.08.23'!B25*1.21,-3)</f>
        <v>103000</v>
      </c>
      <c r="C28" s="11">
        <f>ROUNDUP('табл1 24.08.23'!C25*1.21,-3)</f>
        <v>105000</v>
      </c>
      <c r="D28" s="11">
        <f>ROUNDUP('табл1 24.08.23'!D25*1.21,-3)</f>
        <v>106000</v>
      </c>
      <c r="E28" s="11">
        <f>ROUNDUP('табл1 24.08.23'!E25*1.21,-3)</f>
        <v>107000</v>
      </c>
      <c r="F28" s="11">
        <f>ROUNDUP('табл1 24.08.23'!F25*1.21,-3)</f>
        <v>108000</v>
      </c>
      <c r="G28" s="11">
        <f>ROUNDUP('табл1 24.08.23'!G25*1.21,-3)</f>
        <v>118000</v>
      </c>
      <c r="H28" s="11">
        <f>ROUNDUP('табл1 24.08.23'!H25*1.21,-3)</f>
        <v>128000</v>
      </c>
      <c r="I28" s="11">
        <f>ROUNDUP('табл1 24.08.23'!I25*1.21,-3)</f>
        <v>131000</v>
      </c>
      <c r="J28" s="11">
        <f>ROUNDUP('табл1 24.08.23'!J25*1.21,-3)</f>
        <v>136000</v>
      </c>
      <c r="K28" s="11">
        <f>ROUNDUP('табл1 24.08.23'!K25*1.21,-3)</f>
        <v>141000</v>
      </c>
      <c r="L28" s="11">
        <f>ROUNDUP('табл1 24.08.23'!L25*1.21,-3)</f>
        <v>147000</v>
      </c>
      <c r="M28" s="11">
        <f>ROUNDUP('табл1 24.08.23'!M25*1.21,-3)</f>
        <v>153000</v>
      </c>
      <c r="N28" s="11">
        <f>ROUNDUP('табл1 24.08.23'!N25*1.21,-3)</f>
        <v>157000</v>
      </c>
      <c r="O28" s="11">
        <f>ROUNDUP('табл1 24.08.23'!O25*1.21,-3)</f>
        <v>159000</v>
      </c>
      <c r="P28" s="11">
        <f>ROUNDUP('табл1 24.08.23'!P25*1.21,-3)</f>
        <v>161000</v>
      </c>
      <c r="Q28" s="11">
        <f>ROUNDUP('табл1 24.08.23'!Q25*1.21,-3)</f>
        <v>165000</v>
      </c>
      <c r="R28" s="11">
        <f>ROUNDUP('табл1 24.08.23'!R25*1.21,-3)</f>
        <v>167000</v>
      </c>
      <c r="S28" s="11">
        <f>ROUNDUP('табл1 24.08.23'!S25*1.21,-3)</f>
        <v>171000</v>
      </c>
      <c r="T28" s="11">
        <f>ROUNDUP('табл1 24.08.23'!T25*1.21,-3)</f>
        <v>174000</v>
      </c>
      <c r="U28" s="11">
        <f>ROUNDUP('табл1 24.08.23'!U25*1.21,-3)</f>
        <v>175000</v>
      </c>
      <c r="V28" s="11">
        <f>ROUNDUP('табл1 24.08.23'!V25*1.21,-3)</f>
        <v>177000</v>
      </c>
      <c r="W28" s="11">
        <f>ROUNDUP('табл1 24.08.23'!W25*1.21,-3)</f>
        <v>177000</v>
      </c>
      <c r="X28" s="11">
        <f>ROUNDUP('табл1 24.08.23'!X25*1.21,-3)</f>
        <v>178000</v>
      </c>
    </row>
    <row r="29" spans="1:24" ht="18" customHeight="1" x14ac:dyDescent="0.3">
      <c r="A29" s="3">
        <v>4000</v>
      </c>
      <c r="B29" s="11">
        <f>ROUNDUP('табл1 24.08.23'!B26*1.21,-3)</f>
        <v>107000</v>
      </c>
      <c r="C29" s="11">
        <f>ROUNDUP('табл1 24.08.23'!C26*1.21,-3)</f>
        <v>108000</v>
      </c>
      <c r="D29" s="11">
        <f>ROUNDUP('табл1 24.08.23'!D26*1.21,-3)</f>
        <v>109000</v>
      </c>
      <c r="E29" s="11">
        <f>ROUNDUP('табл1 24.08.23'!E26*1.21,-3)</f>
        <v>112000</v>
      </c>
      <c r="F29" s="11">
        <f>ROUNDUP('табл1 24.08.23'!F26*1.21,-3)</f>
        <v>114000</v>
      </c>
      <c r="G29" s="11">
        <f>ROUNDUP('табл1 24.08.23'!G26*1.21,-3)</f>
        <v>123000</v>
      </c>
      <c r="H29" s="11">
        <f>ROUNDUP('табл1 24.08.23'!H26*1.21,-3)</f>
        <v>131000</v>
      </c>
      <c r="I29" s="11">
        <f>ROUNDUP('табл1 24.08.23'!I26*1.21,-3)</f>
        <v>132000</v>
      </c>
      <c r="J29" s="11">
        <f>ROUNDUP('табл1 24.08.23'!J26*1.21,-3)</f>
        <v>137000</v>
      </c>
      <c r="K29" s="11">
        <f>ROUNDUP('табл1 24.08.23'!K26*1.21,-3)</f>
        <v>142000</v>
      </c>
      <c r="L29" s="11">
        <f>ROUNDUP('табл1 24.08.23'!L26*1.21,-3)</f>
        <v>151000</v>
      </c>
      <c r="M29" s="11">
        <f>ROUNDUP('табл1 24.08.23'!M26*1.21,-3)</f>
        <v>157000</v>
      </c>
      <c r="N29" s="11">
        <f>ROUNDUP('табл1 24.08.23'!N26*1.21,-3)</f>
        <v>164000</v>
      </c>
      <c r="O29" s="11">
        <f>ROUNDUP('табл1 24.08.23'!O26*1.21,-3)</f>
        <v>165000</v>
      </c>
      <c r="P29" s="11">
        <f>ROUNDUP('табл1 24.08.23'!P26*1.21,-3)</f>
        <v>167000</v>
      </c>
      <c r="Q29" s="11">
        <f>ROUNDUP('табл1 24.08.23'!Q26*1.21,-3)</f>
        <v>169000</v>
      </c>
      <c r="R29" s="11">
        <f>ROUNDUP('табл1 24.08.23'!R26*1.21,-3)</f>
        <v>171000</v>
      </c>
      <c r="S29" s="11">
        <f>ROUNDUP('табл1 24.08.23'!S26*1.21,-3)</f>
        <v>174000</v>
      </c>
      <c r="T29" s="11">
        <f>ROUNDUP('табл1 24.08.23'!T26*1.21,-3)</f>
        <v>175000</v>
      </c>
      <c r="U29" s="11">
        <f>ROUNDUP('табл1 24.08.23'!U26*1.21,-3)</f>
        <v>177000</v>
      </c>
      <c r="V29" s="11">
        <f>ROUNDUP('табл1 24.08.23'!V26*1.21,-3)</f>
        <v>178000</v>
      </c>
      <c r="W29" s="11">
        <f>ROUNDUP('табл1 24.08.23'!W26*1.21,-3)</f>
        <v>180000</v>
      </c>
      <c r="X29" s="11">
        <f>ROUNDUP('табл1 24.08.23'!X26*1.21,-3)</f>
        <v>181000</v>
      </c>
    </row>
    <row r="30" spans="1:24" ht="18" customHeight="1" x14ac:dyDescent="0.3">
      <c r="A30" s="3">
        <v>4100</v>
      </c>
      <c r="B30" s="11">
        <f>ROUNDUP('табл1 24.08.23'!B27*1.21,-3)</f>
        <v>108000</v>
      </c>
      <c r="C30" s="11">
        <f>ROUNDUP('табл1 24.08.23'!C27*1.21,-3)</f>
        <v>111000</v>
      </c>
      <c r="D30" s="11">
        <f>ROUNDUP('табл1 24.08.23'!D27*1.21,-3)</f>
        <v>113000</v>
      </c>
      <c r="E30" s="11">
        <f>ROUNDUP('табл1 24.08.23'!E27*1.21,-3)</f>
        <v>115000</v>
      </c>
      <c r="F30" s="11">
        <f>ROUNDUP('табл1 24.08.23'!F27*1.21,-3)</f>
        <v>117000</v>
      </c>
      <c r="G30" s="11">
        <f>ROUNDUP('табл1 24.08.23'!G27*1.21,-3)</f>
        <v>124000</v>
      </c>
      <c r="H30" s="11">
        <f>ROUNDUP('табл1 24.08.23'!H27*1.21,-3)</f>
        <v>132000</v>
      </c>
      <c r="I30" s="11">
        <f>ROUNDUP('табл1 24.08.23'!I27*1.21,-3)</f>
        <v>134000</v>
      </c>
      <c r="J30" s="11">
        <f>ROUNDUP('табл1 24.08.23'!J27*1.21,-3)</f>
        <v>137000</v>
      </c>
      <c r="K30" s="11">
        <f>ROUNDUP('табл1 24.08.23'!K27*1.21,-3)</f>
        <v>144000</v>
      </c>
      <c r="L30" s="11">
        <f>ROUNDUP('табл1 24.08.23'!L27*1.21,-3)</f>
        <v>154000</v>
      </c>
      <c r="M30" s="11">
        <f>ROUNDUP('табл1 24.08.23'!M27*1.21,-3)</f>
        <v>159000</v>
      </c>
      <c r="N30" s="11">
        <f>ROUNDUP('табл1 24.08.23'!N27*1.21,-3)</f>
        <v>165000</v>
      </c>
      <c r="O30" s="11">
        <f>ROUNDUP('табл1 24.08.23'!O27*1.21,-3)</f>
        <v>166000</v>
      </c>
      <c r="P30" s="11">
        <f>ROUNDUP('табл1 24.08.23'!P27*1.21,-3)</f>
        <v>169000</v>
      </c>
      <c r="Q30" s="11">
        <f>ROUNDUP('табл1 24.08.23'!Q27*1.21,-3)</f>
        <v>170000</v>
      </c>
      <c r="R30" s="11">
        <f>ROUNDUP('табл1 24.08.23'!R27*1.21,-3)</f>
        <v>172000</v>
      </c>
      <c r="S30" s="11">
        <f>ROUNDUP('табл1 24.08.23'!S27*1.21,-3)</f>
        <v>174000</v>
      </c>
      <c r="T30" s="11">
        <f>ROUNDUP('табл1 24.08.23'!T27*1.21,-3)</f>
        <v>176000</v>
      </c>
      <c r="U30" s="11">
        <f>ROUNDUP('табл1 24.08.23'!U27*1.21,-3)</f>
        <v>177000</v>
      </c>
      <c r="V30" s="11">
        <f>ROUNDUP('табл1 24.08.23'!V27*1.21,-3)</f>
        <v>180000</v>
      </c>
      <c r="W30" s="11">
        <f>ROUNDUP('табл1 24.08.23'!W27*1.21,-3)</f>
        <v>181000</v>
      </c>
      <c r="X30" s="11">
        <f>ROUNDUP('табл1 24.08.23'!X27*1.21,-3)</f>
        <v>182000</v>
      </c>
    </row>
    <row r="31" spans="1:24" ht="18" customHeight="1" x14ac:dyDescent="0.3">
      <c r="A31" s="36">
        <v>4200</v>
      </c>
      <c r="B31" s="11">
        <f>ROUNDUP('табл1 24.08.23'!B28*1.21,-3)</f>
        <v>109000</v>
      </c>
      <c r="C31" s="11">
        <f>ROUNDUP('табл1 24.08.23'!C28*1.21,-3)</f>
        <v>113000</v>
      </c>
      <c r="D31" s="11">
        <f>ROUNDUP('табл1 24.08.23'!D28*1.21,-3)</f>
        <v>115000</v>
      </c>
      <c r="E31" s="11">
        <f>ROUNDUP('табл1 24.08.23'!E28*1.21,-3)</f>
        <v>118000</v>
      </c>
      <c r="F31" s="11">
        <f>ROUNDUP('табл1 24.08.23'!F28*1.21,-3)</f>
        <v>120000</v>
      </c>
      <c r="G31" s="11">
        <f>ROUNDUP('табл1 24.08.23'!G28*1.21,-3)</f>
        <v>126000</v>
      </c>
      <c r="H31" s="11">
        <f>ROUNDUP('табл1 24.08.23'!H28*1.21,-3)</f>
        <v>132000</v>
      </c>
      <c r="I31" s="11">
        <f>ROUNDUP('табл1 24.08.23'!I28*1.21,-3)</f>
        <v>135000</v>
      </c>
      <c r="J31" s="11">
        <f>ROUNDUP('табл1 24.08.23'!J28*1.21,-3)</f>
        <v>136000</v>
      </c>
      <c r="K31" s="11">
        <f>ROUNDUP('табл1 24.08.23'!K28*1.21,-3)</f>
        <v>147000</v>
      </c>
      <c r="L31" s="11">
        <f>ROUNDUP('табл1 24.08.23'!L28*1.21,-3)</f>
        <v>158000</v>
      </c>
      <c r="M31" s="11">
        <f>ROUNDUP('табл1 24.08.23'!M28*1.21,-3)</f>
        <v>161000</v>
      </c>
      <c r="N31" s="11">
        <f>ROUNDUP('табл1 24.08.23'!N28*1.21,-3)</f>
        <v>165000</v>
      </c>
      <c r="O31" s="11">
        <f>ROUNDUP('табл1 24.08.23'!O28*1.21,-3)</f>
        <v>167000</v>
      </c>
      <c r="P31" s="11">
        <f>ROUNDUP('табл1 24.08.23'!P28*1.21,-3)</f>
        <v>169000</v>
      </c>
      <c r="Q31" s="11">
        <f>ROUNDUP('табл1 24.08.23'!Q28*1.21,-3)</f>
        <v>171000</v>
      </c>
      <c r="R31" s="11">
        <f>ROUNDUP('табл1 24.08.23'!R28*1.21,-3)</f>
        <v>172000</v>
      </c>
      <c r="S31" s="11">
        <f>ROUNDUP('табл1 24.08.23'!S28*1.21,-3)</f>
        <v>175000</v>
      </c>
      <c r="T31" s="11">
        <f>ROUNDUP('табл1 24.08.23'!T28*1.21,-3)</f>
        <v>177000</v>
      </c>
      <c r="U31" s="11">
        <f>ROUNDUP('табл1 24.08.23'!U28*1.21,-3)</f>
        <v>178000</v>
      </c>
      <c r="V31" s="11">
        <f>ROUNDUP('табл1 24.08.23'!V28*1.21,-3)</f>
        <v>181000</v>
      </c>
      <c r="W31" s="11">
        <f>ROUNDUP('табл1 24.08.23'!W28*1.21,-3)</f>
        <v>182000</v>
      </c>
      <c r="X31" s="11">
        <f>ROUNDUP('табл1 24.08.23'!X28*1.21,-3)</f>
        <v>184000</v>
      </c>
    </row>
    <row r="32" spans="1:24" x14ac:dyDescent="0.3">
      <c r="A32" s="37"/>
      <c r="B32" s="48"/>
      <c r="C32" s="48"/>
      <c r="D32" s="48"/>
      <c r="E32" s="34"/>
      <c r="F32" s="34"/>
      <c r="G32" s="34"/>
      <c r="H32" s="48"/>
      <c r="I32" s="48"/>
      <c r="J32" s="45"/>
      <c r="K32" s="45"/>
      <c r="L32" s="45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110"/>
    </row>
    <row r="33" spans="1:24" ht="17.399999999999999" customHeight="1" x14ac:dyDescent="0.3">
      <c r="A33" s="111" t="s">
        <v>2</v>
      </c>
      <c r="B33" s="111"/>
      <c r="C33" s="48"/>
      <c r="D33" s="115" t="s">
        <v>21</v>
      </c>
      <c r="E33" s="115"/>
      <c r="F33" s="115"/>
      <c r="G33" s="115"/>
      <c r="H33" s="48"/>
      <c r="I33" s="119" t="s">
        <v>34</v>
      </c>
      <c r="J33" s="119"/>
      <c r="K33" s="119"/>
      <c r="L33" s="119" t="s">
        <v>35</v>
      </c>
      <c r="M33" s="119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110"/>
    </row>
    <row r="34" spans="1:24" ht="18" x14ac:dyDescent="0.3">
      <c r="A34" s="38" t="s">
        <v>3</v>
      </c>
      <c r="B34" s="39" t="s">
        <v>4</v>
      </c>
      <c r="C34" s="48"/>
      <c r="D34" s="113" t="s">
        <v>22</v>
      </c>
      <c r="E34" s="114"/>
      <c r="F34" s="113" t="s">
        <v>23</v>
      </c>
      <c r="G34" s="113"/>
      <c r="I34" s="121" t="s">
        <v>36</v>
      </c>
      <c r="J34" s="121"/>
      <c r="K34" s="121"/>
      <c r="L34" s="120">
        <f>ROUNDUP(6000*1.21,-2)</f>
        <v>7300</v>
      </c>
      <c r="M34" s="120"/>
      <c r="N34" s="48"/>
      <c r="O34" s="48"/>
      <c r="P34" s="48"/>
      <c r="Q34" s="112" t="s">
        <v>5</v>
      </c>
      <c r="R34" s="112"/>
      <c r="S34" s="112"/>
      <c r="T34" s="112"/>
      <c r="U34" s="112" t="s">
        <v>14</v>
      </c>
      <c r="V34" s="48"/>
      <c r="W34" s="48"/>
      <c r="X34" s="110"/>
    </row>
    <row r="35" spans="1:24" x14ac:dyDescent="0.3">
      <c r="A35" s="40" t="s">
        <v>6</v>
      </c>
      <c r="B35" s="41">
        <v>8000</v>
      </c>
      <c r="C35" s="48"/>
      <c r="D35" s="116" t="s">
        <v>37</v>
      </c>
      <c r="E35" s="117"/>
      <c r="F35" s="118">
        <v>3000</v>
      </c>
      <c r="G35" s="118"/>
      <c r="M35" s="48"/>
      <c r="N35" s="48"/>
      <c r="O35" s="48"/>
      <c r="P35" s="48"/>
      <c r="Q35" s="112"/>
      <c r="R35" s="112"/>
      <c r="S35" s="112"/>
      <c r="T35" s="112"/>
      <c r="U35" s="112"/>
      <c r="V35" s="48"/>
      <c r="W35" s="48"/>
      <c r="X35" s="110"/>
    </row>
    <row r="36" spans="1:24" ht="15.65" customHeight="1" x14ac:dyDescent="0.3">
      <c r="A36" s="40" t="s">
        <v>7</v>
      </c>
      <c r="B36" s="41">
        <v>15000</v>
      </c>
      <c r="C36" s="48"/>
      <c r="D36" s="116" t="s">
        <v>24</v>
      </c>
      <c r="E36" s="117"/>
      <c r="F36" s="118">
        <v>1500</v>
      </c>
      <c r="G36" s="11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110"/>
    </row>
    <row r="37" spans="1:24" x14ac:dyDescent="0.3">
      <c r="A37" s="40" t="s">
        <v>9</v>
      </c>
      <c r="B37" s="41">
        <v>21000</v>
      </c>
      <c r="C37" s="48"/>
      <c r="D37" s="133" t="s">
        <v>25</v>
      </c>
      <c r="E37" s="134"/>
      <c r="F37" s="130">
        <v>1500</v>
      </c>
      <c r="G37" s="131"/>
      <c r="M37" s="48"/>
      <c r="N37" s="48"/>
      <c r="O37" s="48"/>
      <c r="P37" s="48"/>
      <c r="Q37" s="162" t="s">
        <v>182</v>
      </c>
      <c r="R37" s="132"/>
      <c r="S37" s="132"/>
      <c r="T37" s="132"/>
      <c r="U37" s="132"/>
      <c r="V37" s="48"/>
      <c r="W37" s="48"/>
      <c r="X37" s="110"/>
    </row>
    <row r="38" spans="1:24" ht="15.65" customHeight="1" x14ac:dyDescent="0.3">
      <c r="A38" s="40" t="s">
        <v>10</v>
      </c>
      <c r="B38" s="41">
        <v>25000</v>
      </c>
      <c r="C38" s="48"/>
      <c r="D38" s="133" t="s">
        <v>26</v>
      </c>
      <c r="E38" s="134"/>
      <c r="F38" s="130">
        <v>1500</v>
      </c>
      <c r="G38" s="131"/>
      <c r="O38" s="48"/>
      <c r="P38" s="48"/>
      <c r="Q38" s="132"/>
      <c r="R38" s="132"/>
      <c r="S38" s="132"/>
      <c r="T38" s="132"/>
      <c r="U38" s="132"/>
      <c r="V38" s="48"/>
      <c r="W38" s="48"/>
      <c r="X38" s="110"/>
    </row>
    <row r="39" spans="1:24" ht="15.65" customHeight="1" x14ac:dyDescent="0.3">
      <c r="A39" s="47"/>
      <c r="B39" s="47"/>
      <c r="C39" s="48"/>
      <c r="D39" s="133" t="s">
        <v>27</v>
      </c>
      <c r="E39" s="134"/>
      <c r="F39" s="130">
        <v>2000</v>
      </c>
      <c r="G39" s="131"/>
      <c r="O39" s="48"/>
      <c r="P39" s="48"/>
      <c r="Q39" s="132"/>
      <c r="R39" s="132"/>
      <c r="S39" s="132"/>
      <c r="T39" s="132"/>
      <c r="U39" s="132"/>
      <c r="V39" s="48"/>
      <c r="W39" s="48"/>
      <c r="X39" s="110"/>
    </row>
    <row r="40" spans="1:24" ht="15.65" customHeight="1" x14ac:dyDescent="0.3">
      <c r="A40" s="47"/>
      <c r="B40" s="47"/>
      <c r="C40" s="47"/>
      <c r="D40" s="133" t="s">
        <v>28</v>
      </c>
      <c r="E40" s="134"/>
      <c r="F40" s="130">
        <v>3000</v>
      </c>
      <c r="G40" s="131"/>
      <c r="M40" s="48"/>
      <c r="N40" s="48"/>
      <c r="O40" s="48"/>
      <c r="P40" s="48"/>
      <c r="Q40" s="132"/>
      <c r="R40" s="132"/>
      <c r="S40" s="132"/>
      <c r="T40" s="132"/>
      <c r="U40" s="132"/>
      <c r="V40" s="48"/>
      <c r="W40" s="48"/>
      <c r="X40" s="110"/>
    </row>
    <row r="41" spans="1:24" ht="15.65" customHeight="1" x14ac:dyDescent="0.3">
      <c r="A41" s="47"/>
      <c r="B41" s="47"/>
      <c r="C41" s="47"/>
      <c r="D41" s="133" t="s">
        <v>29</v>
      </c>
      <c r="E41" s="134"/>
      <c r="F41" s="130" t="s">
        <v>178</v>
      </c>
      <c r="G41" s="131"/>
      <c r="M41" s="48"/>
      <c r="N41" s="48"/>
      <c r="O41" s="48"/>
      <c r="P41" s="48"/>
      <c r="Q41" s="46"/>
      <c r="R41" s="46"/>
      <c r="S41" s="46"/>
      <c r="T41" s="46"/>
      <c r="U41" s="46"/>
      <c r="V41" s="48"/>
      <c r="W41" s="48"/>
      <c r="X41" s="110"/>
    </row>
    <row r="42" spans="1:24" x14ac:dyDescent="0.3">
      <c r="A42" s="47"/>
      <c r="B42" s="47"/>
      <c r="C42" s="47"/>
      <c r="D42" s="133" t="s">
        <v>31</v>
      </c>
      <c r="E42" s="134"/>
      <c r="F42" s="130">
        <v>5000</v>
      </c>
      <c r="G42" s="131"/>
      <c r="M42" s="48"/>
      <c r="N42" s="48"/>
      <c r="O42" s="48"/>
      <c r="P42" s="48"/>
      <c r="Q42" s="46"/>
      <c r="R42" s="46"/>
      <c r="S42" s="46"/>
      <c r="T42" s="46"/>
      <c r="U42" s="46"/>
      <c r="V42" s="48"/>
      <c r="W42" s="48"/>
      <c r="X42" s="110"/>
    </row>
    <row r="43" spans="1:24" ht="18.649999999999999" customHeight="1" x14ac:dyDescent="0.3">
      <c r="A43" s="47"/>
      <c r="B43" s="47"/>
      <c r="C43" s="47"/>
      <c r="D43" s="133" t="s">
        <v>32</v>
      </c>
      <c r="E43" s="134"/>
      <c r="F43" s="130">
        <v>5000</v>
      </c>
      <c r="G43" s="131"/>
      <c r="N43" s="48"/>
      <c r="O43" s="48"/>
      <c r="P43" s="48"/>
      <c r="Q43" s="46"/>
      <c r="R43" s="46"/>
      <c r="S43" s="46"/>
      <c r="T43" s="46"/>
      <c r="U43" s="46"/>
      <c r="V43" s="48"/>
      <c r="W43" s="48"/>
      <c r="X43" s="110"/>
    </row>
    <row r="44" spans="1:24" ht="32.4" customHeight="1" x14ac:dyDescent="0.3">
      <c r="B44" s="47"/>
      <c r="C44" s="47"/>
      <c r="D44" s="122" t="s">
        <v>33</v>
      </c>
      <c r="E44" s="123"/>
      <c r="F44" s="126">
        <v>7000</v>
      </c>
      <c r="G44" s="127"/>
      <c r="P44" s="48"/>
      <c r="Q44" s="46"/>
      <c r="R44" s="46"/>
      <c r="S44" s="46"/>
      <c r="T44" s="46"/>
      <c r="U44" s="46"/>
      <c r="V44" s="48"/>
      <c r="W44" s="48"/>
      <c r="X44" s="110"/>
    </row>
    <row r="45" spans="1:24" ht="15.65" customHeight="1" x14ac:dyDescent="0.3">
      <c r="B45" s="44"/>
      <c r="C45" s="47"/>
      <c r="D45" s="48"/>
      <c r="E45" s="48"/>
      <c r="F45" s="65"/>
      <c r="G45" s="65"/>
      <c r="H45" s="47"/>
      <c r="I45" s="47"/>
      <c r="J45" s="47"/>
      <c r="K45" s="47"/>
      <c r="L45" s="47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48" customHeight="1" x14ac:dyDescent="0.3">
      <c r="A46" s="94" t="s">
        <v>11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48"/>
      <c r="T46" s="48"/>
      <c r="U46" s="48"/>
      <c r="V46" s="48"/>
      <c r="W46" s="48"/>
      <c r="X46" s="48"/>
    </row>
    <row r="47" spans="1:24" ht="18.649999999999999" customHeight="1" x14ac:dyDescent="0.3">
      <c r="A47" s="161" t="s">
        <v>12</v>
      </c>
      <c r="B47" s="161"/>
      <c r="C47" s="161"/>
      <c r="D47" s="161"/>
      <c r="E47" s="161"/>
      <c r="F47" s="161"/>
      <c r="G47" s="161"/>
      <c r="H47" s="161"/>
      <c r="I47" s="161"/>
      <c r="J47" s="161"/>
    </row>
  </sheetData>
  <mergeCells count="37">
    <mergeCell ref="A7:X7"/>
    <mergeCell ref="X32:X35"/>
    <mergeCell ref="A33:B33"/>
    <mergeCell ref="D33:G33"/>
    <mergeCell ref="I33:K33"/>
    <mergeCell ref="L33:M33"/>
    <mergeCell ref="D34:E34"/>
    <mergeCell ref="F34:G34"/>
    <mergeCell ref="I34:K34"/>
    <mergeCell ref="L34:M34"/>
    <mergeCell ref="Q34:S35"/>
    <mergeCell ref="T34:T35"/>
    <mergeCell ref="U34:U35"/>
    <mergeCell ref="D35:E35"/>
    <mergeCell ref="F35:G35"/>
    <mergeCell ref="X36:X44"/>
    <mergeCell ref="D37:E37"/>
    <mergeCell ref="F37:G37"/>
    <mergeCell ref="Q37:U40"/>
    <mergeCell ref="D38:E38"/>
    <mergeCell ref="F38:G38"/>
    <mergeCell ref="D39:E39"/>
    <mergeCell ref="F39:G39"/>
    <mergeCell ref="D40:E40"/>
    <mergeCell ref="F40:G40"/>
    <mergeCell ref="D36:E36"/>
    <mergeCell ref="F36:G36"/>
    <mergeCell ref="A47:J47"/>
    <mergeCell ref="A46:R46"/>
    <mergeCell ref="D44:E44"/>
    <mergeCell ref="F44:G44"/>
    <mergeCell ref="D41:E41"/>
    <mergeCell ref="F41:G41"/>
    <mergeCell ref="D42:E42"/>
    <mergeCell ref="F42:G42"/>
    <mergeCell ref="D43:E43"/>
    <mergeCell ref="F43:G43"/>
  </mergeCells>
  <pageMargins left="0.11811023622047245" right="0.19685039370078741" top="0.15748031496062992" bottom="0.19685039370078741" header="0.31496062992125984" footer="0.31496062992125984"/>
  <pageSetup paperSize="9" scale="61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47"/>
  <sheetViews>
    <sheetView tabSelected="1" zoomScaleNormal="100" workbookViewId="0">
      <selection activeCell="A6" sqref="A6"/>
    </sheetView>
  </sheetViews>
  <sheetFormatPr defaultColWidth="39.09765625" defaultRowHeight="15.5" x14ac:dyDescent="0.3"/>
  <cols>
    <col min="1" max="1" width="14.09765625" style="1" customWidth="1"/>
    <col min="2" max="2" width="11.3984375" style="10" customWidth="1"/>
    <col min="3" max="6" width="9.796875" style="10" bestFit="1" customWidth="1"/>
    <col min="7" max="24" width="11" style="10" bestFit="1" customWidth="1"/>
    <col min="25" max="25" width="16.69921875" style="1" customWidth="1"/>
    <col min="26" max="16384" width="39.09765625" style="1"/>
  </cols>
  <sheetData>
    <row r="3" spans="1:24" x14ac:dyDescent="0.35">
      <c r="A3" s="22" t="s">
        <v>19</v>
      </c>
      <c r="B3" s="23"/>
      <c r="C3" s="23"/>
      <c r="D3" s="23"/>
      <c r="I3" s="25"/>
      <c r="M3" s="66" t="s">
        <v>179</v>
      </c>
    </row>
    <row r="4" spans="1:24" x14ac:dyDescent="0.35">
      <c r="A4" s="1" t="s">
        <v>16</v>
      </c>
      <c r="M4" s="66" t="s">
        <v>180</v>
      </c>
    </row>
    <row r="5" spans="1:24" ht="23.25" customHeight="1" x14ac:dyDescent="0.35">
      <c r="A5" s="1" t="s">
        <v>17</v>
      </c>
      <c r="M5" s="67" t="s">
        <v>181</v>
      </c>
    </row>
    <row r="6" spans="1:24" ht="16.75" customHeight="1" x14ac:dyDescent="0.3">
      <c r="M6" s="10" t="s">
        <v>184</v>
      </c>
    </row>
    <row r="7" spans="1:24" ht="34.5" customHeight="1" x14ac:dyDescent="0.3">
      <c r="A7" s="109" t="s">
        <v>15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x14ac:dyDescent="0.3">
      <c r="A8" s="2" t="s">
        <v>1</v>
      </c>
      <c r="B8" s="7">
        <v>2000</v>
      </c>
      <c r="C8" s="7">
        <v>2100</v>
      </c>
      <c r="D8" s="7">
        <v>2200</v>
      </c>
      <c r="E8" s="7">
        <v>2300</v>
      </c>
      <c r="F8" s="7">
        <v>2400</v>
      </c>
      <c r="G8" s="7">
        <v>2500</v>
      </c>
      <c r="H8" s="7">
        <v>2600</v>
      </c>
      <c r="I8" s="7">
        <v>2700</v>
      </c>
      <c r="J8" s="7">
        <v>2800</v>
      </c>
      <c r="K8" s="7">
        <v>2900</v>
      </c>
      <c r="L8" s="7">
        <v>3000</v>
      </c>
      <c r="M8" s="7">
        <v>3100</v>
      </c>
      <c r="N8" s="7">
        <v>3200</v>
      </c>
      <c r="O8" s="7">
        <v>3300</v>
      </c>
      <c r="P8" s="7">
        <v>3400</v>
      </c>
      <c r="Q8" s="7">
        <v>3500</v>
      </c>
      <c r="R8" s="7">
        <v>3600</v>
      </c>
      <c r="S8" s="7">
        <v>3700</v>
      </c>
      <c r="T8" s="7">
        <v>3800</v>
      </c>
      <c r="U8" s="7">
        <v>3900</v>
      </c>
      <c r="V8" s="7">
        <v>4000</v>
      </c>
      <c r="W8" s="7">
        <v>4100</v>
      </c>
      <c r="X8" s="7">
        <v>4200</v>
      </c>
    </row>
    <row r="9" spans="1:24" ht="18" customHeight="1" x14ac:dyDescent="0.3">
      <c r="A9" s="3">
        <v>2000</v>
      </c>
      <c r="B9" s="68">
        <f>ROUNDUP('табл1 24.08.23'!B6*1.15*1.15,-3)</f>
        <v>68000</v>
      </c>
      <c r="C9" s="68">
        <f>ROUNDUP('табл1 24.08.23'!C6*1.15*1.15,-3)</f>
        <v>69000</v>
      </c>
      <c r="D9" s="68">
        <f>ROUNDUP('табл1 24.08.23'!D6*1.15*1.15,-3)</f>
        <v>71000</v>
      </c>
      <c r="E9" s="68">
        <f>ROUNDUP('табл1 24.08.23'!E6*1.15*1.15,-3)</f>
        <v>71000</v>
      </c>
      <c r="F9" s="68">
        <f>ROUNDUP('табл1 24.08.23'!F6*1.15*1.15,-3)</f>
        <v>72000</v>
      </c>
      <c r="G9" s="68">
        <f>ROUNDUP('табл1 24.08.23'!G6*1.15*1.15,-3)</f>
        <v>73000</v>
      </c>
      <c r="H9" s="68">
        <f>ROUNDUP('табл1 24.08.23'!H6*1.15*1.15,-3)</f>
        <v>74000</v>
      </c>
      <c r="I9" s="68">
        <f>ROUNDUP('табл1 24.08.23'!I6*1.15*1.15,-3)</f>
        <v>75000</v>
      </c>
      <c r="J9" s="68">
        <f>ROUNDUP('табл1 24.08.23'!J6*1.15*1.15,-3)</f>
        <v>75000</v>
      </c>
      <c r="K9" s="11">
        <f>ROUNDUP('табл1 24.08.23'!K6*1.21*1.15,-3)</f>
        <v>84000</v>
      </c>
      <c r="L9" s="11">
        <f>ROUNDUP('табл1 24.08.23'!L6*1.21*1.15,-3)</f>
        <v>88000</v>
      </c>
      <c r="M9" s="11">
        <f>ROUNDUP('табл1 24.08.23'!M6*1.21*1.15,-3)</f>
        <v>92000</v>
      </c>
      <c r="N9" s="11">
        <f>ROUNDUP('табл1 24.08.23'!N6*1.21*1.15,-3)</f>
        <v>95000</v>
      </c>
      <c r="O9" s="11">
        <f>ROUNDUP('табл1 24.08.23'!O6*1.21*1.15,-3)</f>
        <v>99000</v>
      </c>
      <c r="P9" s="11">
        <f>ROUNDUP('табл1 24.08.23'!P6*1.21*1.15,-3)</f>
        <v>103000</v>
      </c>
      <c r="Q9" s="11">
        <f>ROUNDUP('табл1 24.08.23'!Q6*1.21*1.15,-3)</f>
        <v>105000</v>
      </c>
      <c r="R9" s="11">
        <f>ROUNDUP('табл1 24.08.23'!R6*1.21*1.15,-3)</f>
        <v>108000</v>
      </c>
      <c r="S9" s="11">
        <f>ROUNDUP('табл1 24.08.23'!S6*1.21*1.15,-3)</f>
        <v>110000</v>
      </c>
      <c r="T9" s="11">
        <f>ROUNDUP('табл1 24.08.23'!T6*1.21*1.15,-3)</f>
        <v>113000</v>
      </c>
      <c r="U9" s="11">
        <f>ROUNDUP('табл1 24.08.23'!U6*1.21*1.15,-3)</f>
        <v>119000</v>
      </c>
      <c r="V9" s="11">
        <f>ROUNDUP('табл1 24.08.23'!V6*1.21*1.15,-3)</f>
        <v>123000</v>
      </c>
      <c r="W9" s="11">
        <f>ROUNDUP('табл1 24.08.23'!W6*1.21*1.15,-3)</f>
        <v>124000</v>
      </c>
      <c r="X9" s="11">
        <f>ROUNDUP('табл1 24.08.23'!X6*1.21*1.15,-3)</f>
        <v>126000</v>
      </c>
    </row>
    <row r="10" spans="1:24" ht="18" customHeight="1" x14ac:dyDescent="0.3">
      <c r="A10" s="3">
        <v>2100</v>
      </c>
      <c r="B10" s="68">
        <f>ROUNDUP('табл1 24.08.23'!B7*1.15*1.15,-3)</f>
        <v>69000</v>
      </c>
      <c r="C10" s="68">
        <f>ROUNDUP('табл1 24.08.23'!C7*1.15*1.15,-3)</f>
        <v>71000</v>
      </c>
      <c r="D10" s="68">
        <f>ROUNDUP('табл1 24.08.23'!D7*1.15*1.15,-3)</f>
        <v>72000</v>
      </c>
      <c r="E10" s="68">
        <f>ROUNDUP('табл1 24.08.23'!E7*1.15*1.15,-3)</f>
        <v>73000</v>
      </c>
      <c r="F10" s="68">
        <f>ROUNDUP('табл1 24.08.23'!F7*1.15*1.15,-3)</f>
        <v>73000</v>
      </c>
      <c r="G10" s="68">
        <f>ROUNDUP('табл1 24.08.23'!G7*1.15*1.15,-3)</f>
        <v>75000</v>
      </c>
      <c r="H10" s="68">
        <f>ROUNDUP('табл1 24.08.23'!H7*1.15*1.15,-3)</f>
        <v>76000</v>
      </c>
      <c r="I10" s="68">
        <f>ROUNDUP('табл1 24.08.23'!I7*1.15*1.15,-3)</f>
        <v>77000</v>
      </c>
      <c r="J10" s="68">
        <f>ROUNDUP('табл1 24.08.23'!J7*1.15*1.15,-3)</f>
        <v>77000</v>
      </c>
      <c r="K10" s="11">
        <f>ROUNDUP('табл1 24.08.23'!K7*1.21*1.15,-3)</f>
        <v>85000</v>
      </c>
      <c r="L10" s="11">
        <f>ROUNDUP('табл1 24.08.23'!L7*1.21*1.15,-3)</f>
        <v>91000</v>
      </c>
      <c r="M10" s="11">
        <f>ROUNDUP('табл1 24.08.23'!M7*1.21*1.15,-3)</f>
        <v>94000</v>
      </c>
      <c r="N10" s="11">
        <f>ROUNDUP('табл1 24.08.23'!N7*1.21*1.15,-3)</f>
        <v>98000</v>
      </c>
      <c r="O10" s="11">
        <f>ROUNDUP('табл1 24.08.23'!O7*1.21*1.15,-3)</f>
        <v>101000</v>
      </c>
      <c r="P10" s="11">
        <f>ROUNDUP('табл1 24.08.23'!P7*1.21*1.15,-3)</f>
        <v>105000</v>
      </c>
      <c r="Q10" s="11">
        <f>ROUNDUP('табл1 24.08.23'!Q7*1.21*1.15,-3)</f>
        <v>108000</v>
      </c>
      <c r="R10" s="11">
        <f>ROUNDUP('табл1 24.08.23'!R7*1.21*1.15,-3)</f>
        <v>110000</v>
      </c>
      <c r="S10" s="11">
        <f>ROUNDUP('табл1 24.08.23'!S7*1.21*1.15,-3)</f>
        <v>112000</v>
      </c>
      <c r="T10" s="11">
        <f>ROUNDUP('табл1 24.08.23'!T7*1.21*1.15,-3)</f>
        <v>115000</v>
      </c>
      <c r="U10" s="11">
        <f>ROUNDUP('табл1 24.08.23'!U7*1.21*1.15,-3)</f>
        <v>120000</v>
      </c>
      <c r="V10" s="11">
        <f>ROUNDUP('табл1 24.08.23'!V7*1.21*1.15,-3)</f>
        <v>124000</v>
      </c>
      <c r="W10" s="11">
        <f>ROUNDUP('табл1 24.08.23'!W7*1.21*1.15,-3)</f>
        <v>127000</v>
      </c>
      <c r="X10" s="11">
        <f>ROUNDUP('табл1 24.08.23'!X7*1.21*1.15,-3)</f>
        <v>130000</v>
      </c>
    </row>
    <row r="11" spans="1:24" ht="18" customHeight="1" x14ac:dyDescent="0.3">
      <c r="A11" s="3">
        <v>2200</v>
      </c>
      <c r="B11" s="68">
        <f>ROUNDUP('табл1 24.08.23'!B8*1.15*1.15,-3)</f>
        <v>71000</v>
      </c>
      <c r="C11" s="68">
        <f>ROUNDUP('табл1 24.08.23'!C8*1.15*1.15,-3)</f>
        <v>72000</v>
      </c>
      <c r="D11" s="68">
        <f>ROUNDUP('табл1 24.08.23'!D8*1.15*1.15,-3)</f>
        <v>73000</v>
      </c>
      <c r="E11" s="68">
        <f>ROUNDUP('табл1 24.08.23'!E8*1.15*1.15,-3)</f>
        <v>75000</v>
      </c>
      <c r="F11" s="68">
        <f>ROUNDUP('табл1 24.08.23'!F8*1.15*1.15,-3)</f>
        <v>76000</v>
      </c>
      <c r="G11" s="68">
        <f>ROUNDUP('табл1 24.08.23'!G8*1.15*1.15,-3)</f>
        <v>77000</v>
      </c>
      <c r="H11" s="68">
        <f>ROUNDUP('табл1 24.08.23'!H8*1.15*1.15,-3)</f>
        <v>77000</v>
      </c>
      <c r="I11" s="68">
        <f>ROUNDUP('табл1 24.08.23'!I8*1.15*1.15,-3)</f>
        <v>79000</v>
      </c>
      <c r="J11" s="68">
        <f>ROUNDUP('табл1 24.08.23'!J8*1.15*1.15,-3)</f>
        <v>80000</v>
      </c>
      <c r="K11" s="11">
        <f>ROUNDUP('табл1 24.08.23'!K8*1.21*1.15,-3)</f>
        <v>88000</v>
      </c>
      <c r="L11" s="11">
        <f>ROUNDUP('табл1 24.08.23'!L8*1.21*1.15,-3)</f>
        <v>94000</v>
      </c>
      <c r="M11" s="11">
        <f>ROUNDUP('табл1 24.08.23'!M8*1.21*1.15,-3)</f>
        <v>97000</v>
      </c>
      <c r="N11" s="11">
        <f>ROUNDUP('табл1 24.08.23'!N8*1.21*1.15,-3)</f>
        <v>99000</v>
      </c>
      <c r="O11" s="11">
        <f>ROUNDUP('табл1 24.08.23'!O8*1.21*1.15,-3)</f>
        <v>103000</v>
      </c>
      <c r="P11" s="11">
        <f>ROUNDUP('табл1 24.08.23'!P8*1.21*1.15,-3)</f>
        <v>108000</v>
      </c>
      <c r="Q11" s="11">
        <f>ROUNDUP('табл1 24.08.23'!Q8*1.21*1.15,-3)</f>
        <v>110000</v>
      </c>
      <c r="R11" s="11">
        <f>ROUNDUP('табл1 24.08.23'!R8*1.21*1.15,-3)</f>
        <v>112000</v>
      </c>
      <c r="S11" s="11">
        <f>ROUNDUP('табл1 24.08.23'!S8*1.21*1.15,-3)</f>
        <v>113000</v>
      </c>
      <c r="T11" s="11">
        <f>ROUNDUP('табл1 24.08.23'!T8*1.21*1.15,-3)</f>
        <v>116000</v>
      </c>
      <c r="U11" s="11">
        <f>ROUNDUP('табл1 24.08.23'!U8*1.21*1.15,-3)</f>
        <v>122000</v>
      </c>
      <c r="V11" s="11">
        <f>ROUNDUP('табл1 24.08.23'!V8*1.21*1.15,-3)</f>
        <v>126000</v>
      </c>
      <c r="W11" s="11">
        <f>ROUNDUP('табл1 24.08.23'!W8*1.21*1.15,-3)</f>
        <v>130000</v>
      </c>
      <c r="X11" s="11">
        <f>ROUNDUP('табл1 24.08.23'!X8*1.21*1.15,-3)</f>
        <v>133000</v>
      </c>
    </row>
    <row r="12" spans="1:24" ht="18" customHeight="1" x14ac:dyDescent="0.3">
      <c r="A12" s="3">
        <v>2300</v>
      </c>
      <c r="B12" s="68">
        <f>ROUNDUP('табл1 24.08.23'!B9*1.15*1.15,-3)</f>
        <v>71000</v>
      </c>
      <c r="C12" s="68">
        <f>ROUNDUP('табл1 24.08.23'!C9*1.15*1.15,-3)</f>
        <v>73000</v>
      </c>
      <c r="D12" s="68">
        <f>ROUNDUP('табл1 24.08.23'!D9*1.15*1.15,-3)</f>
        <v>75000</v>
      </c>
      <c r="E12" s="68">
        <f>ROUNDUP('табл1 24.08.23'!E9*1.15*1.15,-3)</f>
        <v>76000</v>
      </c>
      <c r="F12" s="68">
        <f>ROUNDUP('табл1 24.08.23'!F9*1.15*1.15,-3)</f>
        <v>77000</v>
      </c>
      <c r="G12" s="68">
        <f>ROUNDUP('табл1 24.08.23'!G9*1.15*1.15,-3)</f>
        <v>79000</v>
      </c>
      <c r="H12" s="68">
        <f>ROUNDUP('табл1 24.08.23'!H9*1.15*1.15,-3)</f>
        <v>79000</v>
      </c>
      <c r="I12" s="68">
        <f>ROUNDUP('табл1 24.08.23'!I9*1.15*1.15,-3)</f>
        <v>80000</v>
      </c>
      <c r="J12" s="68">
        <f>ROUNDUP('табл1 24.08.23'!J9*1.15*1.15,-3)</f>
        <v>81000</v>
      </c>
      <c r="K12" s="11">
        <f>ROUNDUP('табл1 24.08.23'!K9*1.21*1.15,-3)</f>
        <v>91000</v>
      </c>
      <c r="L12" s="11">
        <f>ROUNDUP('табл1 24.08.23'!L9*1.21*1.15,-3)</f>
        <v>95000</v>
      </c>
      <c r="M12" s="11">
        <f>ROUNDUP('табл1 24.08.23'!M9*1.21*1.15,-3)</f>
        <v>99000</v>
      </c>
      <c r="N12" s="11">
        <f>ROUNDUP('табл1 24.08.23'!N9*1.21*1.15,-3)</f>
        <v>103000</v>
      </c>
      <c r="O12" s="11">
        <f>ROUNDUP('табл1 24.08.23'!O9*1.21*1.15,-3)</f>
        <v>106000</v>
      </c>
      <c r="P12" s="11">
        <f>ROUNDUP('табл1 24.08.23'!P9*1.21*1.15,-3)</f>
        <v>109000</v>
      </c>
      <c r="Q12" s="11">
        <f>ROUNDUP('табл1 24.08.23'!Q9*1.21*1.15,-3)</f>
        <v>112000</v>
      </c>
      <c r="R12" s="11">
        <f>ROUNDUP('табл1 24.08.23'!R9*1.21*1.15,-3)</f>
        <v>113000</v>
      </c>
      <c r="S12" s="11">
        <f>ROUNDUP('табл1 24.08.23'!S9*1.21*1.15,-3)</f>
        <v>116000</v>
      </c>
      <c r="T12" s="11">
        <f>ROUNDUP('табл1 24.08.23'!T9*1.21*1.15,-3)</f>
        <v>117000</v>
      </c>
      <c r="U12" s="11">
        <f>ROUNDUP('табл1 24.08.23'!U9*1.21*1.15,-3)</f>
        <v>123000</v>
      </c>
      <c r="V12" s="11">
        <f>ROUNDUP('табл1 24.08.23'!V9*1.21*1.15,-3)</f>
        <v>129000</v>
      </c>
      <c r="W12" s="11">
        <f>ROUNDUP('табл1 24.08.23'!W9*1.21*1.15,-3)</f>
        <v>133000</v>
      </c>
      <c r="X12" s="11">
        <f>ROUNDUP('табл1 24.08.23'!X9*1.21*1.15,-3)</f>
        <v>135000</v>
      </c>
    </row>
    <row r="13" spans="1:24" ht="18" customHeight="1" x14ac:dyDescent="0.3">
      <c r="A13" s="3">
        <v>2400</v>
      </c>
      <c r="B13" s="68">
        <f>ROUNDUP('табл1 24.08.23'!B10*1.15*1.15,-3)</f>
        <v>72000</v>
      </c>
      <c r="C13" s="68">
        <f>ROUNDUP('табл1 24.08.23'!C10*1.15*1.15,-3)</f>
        <v>73000</v>
      </c>
      <c r="D13" s="68">
        <f>ROUNDUP('табл1 24.08.23'!D10*1.15*1.15,-3)</f>
        <v>76000</v>
      </c>
      <c r="E13" s="68">
        <f>ROUNDUP('табл1 24.08.23'!E10*1.15*1.15,-3)</f>
        <v>77000</v>
      </c>
      <c r="F13" s="68">
        <f>ROUNDUP('табл1 24.08.23'!F10*1.15*1.15,-3)</f>
        <v>79000</v>
      </c>
      <c r="G13" s="68">
        <f>ROUNDUP('табл1 24.08.23'!G10*1.15*1.15,-3)</f>
        <v>80000</v>
      </c>
      <c r="H13" s="68">
        <f>ROUNDUP('табл1 24.08.23'!H10*1.15*1.15,-3)</f>
        <v>81000</v>
      </c>
      <c r="I13" s="68">
        <f>ROUNDUP('табл1 24.08.23'!I10*1.15*1.15,-3)</f>
        <v>81000</v>
      </c>
      <c r="J13" s="68">
        <f>ROUNDUP('табл1 24.08.23'!J10*1.15*1.15,-3)</f>
        <v>82000</v>
      </c>
      <c r="K13" s="11">
        <f>ROUNDUP('табл1 24.08.23'!K10*1.21*1.15,-3)</f>
        <v>92000</v>
      </c>
      <c r="L13" s="11">
        <f>ROUNDUP('табл1 24.08.23'!L10*1.21*1.15,-3)</f>
        <v>98000</v>
      </c>
      <c r="M13" s="11">
        <f>ROUNDUP('табл1 24.08.23'!M10*1.21*1.15,-3)</f>
        <v>102000</v>
      </c>
      <c r="N13" s="11">
        <f>ROUNDUP('табл1 24.08.23'!N10*1.21*1.15,-3)</f>
        <v>106000</v>
      </c>
      <c r="O13" s="11">
        <f>ROUNDUP('табл1 24.08.23'!O10*1.21*1.15,-3)</f>
        <v>109000</v>
      </c>
      <c r="P13" s="11">
        <f>ROUNDUP('табл1 24.08.23'!P10*1.21*1.15,-3)</f>
        <v>110000</v>
      </c>
      <c r="Q13" s="11">
        <f>ROUNDUP('табл1 24.08.23'!Q10*1.21*1.15,-3)</f>
        <v>113000</v>
      </c>
      <c r="R13" s="11">
        <f>ROUNDUP('табл1 24.08.23'!R10*1.21*1.15,-3)</f>
        <v>116000</v>
      </c>
      <c r="S13" s="11">
        <f>ROUNDUP('табл1 24.08.23'!S10*1.21*1.15,-3)</f>
        <v>117000</v>
      </c>
      <c r="T13" s="11">
        <f>ROUNDUP('табл1 24.08.23'!T10*1.21*1.15,-3)</f>
        <v>119000</v>
      </c>
      <c r="U13" s="11">
        <f>ROUNDUP('табл1 24.08.23'!U10*1.21*1.15,-3)</f>
        <v>124000</v>
      </c>
      <c r="V13" s="11">
        <f>ROUNDUP('табл1 24.08.23'!V10*1.21*1.15,-3)</f>
        <v>131000</v>
      </c>
      <c r="W13" s="11">
        <f>ROUNDUP('табл1 24.08.23'!W10*1.21*1.15,-3)</f>
        <v>134000</v>
      </c>
      <c r="X13" s="11">
        <f>ROUNDUP('табл1 24.08.23'!X10*1.21*1.15,-3)</f>
        <v>138000</v>
      </c>
    </row>
    <row r="14" spans="1:24" ht="18" customHeight="1" x14ac:dyDescent="0.3">
      <c r="A14" s="3">
        <v>2500</v>
      </c>
      <c r="B14" s="68">
        <f>ROUNDUP('табл1 24.08.23'!B11*1.15*1.15,-3)</f>
        <v>73000</v>
      </c>
      <c r="C14" s="68">
        <f>ROUNDUP('табл1 24.08.23'!C11*1.15*1.15,-3)</f>
        <v>75000</v>
      </c>
      <c r="D14" s="68">
        <f>ROUNDUP('табл1 24.08.23'!D11*1.15*1.15,-3)</f>
        <v>77000</v>
      </c>
      <c r="E14" s="68">
        <f>ROUNDUP('табл1 24.08.23'!E11*1.15*1.15,-3)</f>
        <v>79000</v>
      </c>
      <c r="F14" s="68">
        <f>ROUNDUP('табл1 24.08.23'!F11*1.15*1.15,-3)</f>
        <v>80000</v>
      </c>
      <c r="G14" s="68">
        <f>ROUNDUP('табл1 24.08.23'!G11*1.15*1.15,-3)</f>
        <v>81000</v>
      </c>
      <c r="H14" s="68">
        <f>ROUNDUP('табл1 24.08.23'!H11*1.15*1.15,-3)</f>
        <v>81000</v>
      </c>
      <c r="I14" s="68">
        <f>ROUNDUP('табл1 24.08.23'!I11*1.15*1.15,-3)</f>
        <v>84000</v>
      </c>
      <c r="J14" s="68">
        <f>ROUNDUP('табл1 24.08.23'!J11*1.15*1.15,-3)</f>
        <v>83000</v>
      </c>
      <c r="K14" s="11">
        <f>ROUNDUP('табл1 24.08.23'!K11*1.21*1.15,-3)</f>
        <v>94000</v>
      </c>
      <c r="L14" s="11">
        <f>ROUNDUP('табл1 24.08.23'!L11*1.21*1.15,-3)</f>
        <v>99000</v>
      </c>
      <c r="M14" s="11">
        <f>ROUNDUP('табл1 24.08.23'!M11*1.21*1.15,-3)</f>
        <v>105000</v>
      </c>
      <c r="N14" s="11">
        <f>ROUNDUP('табл1 24.08.23'!N11*1.21*1.15,-3)</f>
        <v>109000</v>
      </c>
      <c r="O14" s="11">
        <f>ROUNDUP('табл1 24.08.23'!O11*1.21*1.15,-3)</f>
        <v>112000</v>
      </c>
      <c r="P14" s="11">
        <f>ROUNDUP('табл1 24.08.23'!P11*1.21*1.15,-3)</f>
        <v>113000</v>
      </c>
      <c r="Q14" s="11">
        <f>ROUNDUP('табл1 24.08.23'!Q11*1.21*1.15,-3)</f>
        <v>120000</v>
      </c>
      <c r="R14" s="11">
        <f>ROUNDUP('табл1 24.08.23'!R11*1.21*1.15,-3)</f>
        <v>127000</v>
      </c>
      <c r="S14" s="11">
        <f>ROUNDUP('табл1 24.08.23'!S11*1.21*1.15,-3)</f>
        <v>129000</v>
      </c>
      <c r="T14" s="11">
        <f>ROUNDUP('табл1 24.08.23'!T11*1.21*1.15,-3)</f>
        <v>130000</v>
      </c>
      <c r="U14" s="11">
        <f>ROUNDUP('табл1 24.08.23'!U11*1.21*1.15,-3)</f>
        <v>135000</v>
      </c>
      <c r="V14" s="11">
        <f>ROUNDUP('табл1 24.08.23'!V11*1.21*1.15,-3)</f>
        <v>141000</v>
      </c>
      <c r="W14" s="11">
        <f>ROUNDUP('табл1 24.08.23'!W11*1.21*1.15,-3)</f>
        <v>142000</v>
      </c>
      <c r="X14" s="11">
        <f>ROUNDUP('табл1 24.08.23'!X11*1.21*1.15,-3)</f>
        <v>145000</v>
      </c>
    </row>
    <row r="15" spans="1:24" ht="18" customHeight="1" x14ac:dyDescent="0.3">
      <c r="A15" s="3">
        <v>2600</v>
      </c>
      <c r="B15" s="68">
        <f>ROUNDUP('табл1 24.08.23'!B12*1.15*1.15,-3)</f>
        <v>74000</v>
      </c>
      <c r="C15" s="68">
        <f>ROUNDUP('табл1 24.08.23'!C12*1.15*1.15,-3)</f>
        <v>76000</v>
      </c>
      <c r="D15" s="68">
        <f>ROUNDUP('табл1 24.08.23'!D12*1.15*1.15,-3)</f>
        <v>77000</v>
      </c>
      <c r="E15" s="68">
        <f>ROUNDUP('табл1 24.08.23'!E12*1.15*1.15,-3)</f>
        <v>79000</v>
      </c>
      <c r="F15" s="68">
        <f>ROUNDUP('табл1 24.08.23'!F12*1.15*1.15,-3)</f>
        <v>81000</v>
      </c>
      <c r="G15" s="68">
        <f>ROUNDUP('табл1 24.08.23'!G12*1.15*1.15,-3)</f>
        <v>81000</v>
      </c>
      <c r="H15" s="68">
        <f>ROUNDUP('табл1 24.08.23'!H12*1.15*1.15,-3)</f>
        <v>84000</v>
      </c>
      <c r="I15" s="68">
        <f>ROUNDUP('табл1 24.08.23'!I12*1.15*1.15,-3)</f>
        <v>85000</v>
      </c>
      <c r="J15" s="68">
        <f>ROUNDUP('табл1 24.08.23'!J12*1.15*1.15,-3)</f>
        <v>86000</v>
      </c>
      <c r="K15" s="11">
        <f>ROUNDUP('табл1 24.08.23'!K12*1.21*1.15,-3)</f>
        <v>97000</v>
      </c>
      <c r="L15" s="11">
        <f>ROUNDUP('табл1 24.08.23'!L12*1.21*1.15,-3)</f>
        <v>102000</v>
      </c>
      <c r="M15" s="11">
        <f>ROUNDUP('табл1 24.08.23'!M12*1.21*1.15,-3)</f>
        <v>108000</v>
      </c>
      <c r="N15" s="11">
        <f>ROUNDUP('табл1 24.08.23'!N12*1.21*1.15,-3)</f>
        <v>113000</v>
      </c>
      <c r="O15" s="11">
        <f>ROUNDUP('табл1 24.08.23'!O12*1.21*1.15,-3)</f>
        <v>115000</v>
      </c>
      <c r="P15" s="11">
        <f>ROUNDUP('табл1 24.08.23'!P12*1.21*1.15,-3)</f>
        <v>117000</v>
      </c>
      <c r="Q15" s="11">
        <f>ROUNDUP('табл1 24.08.23'!Q12*1.21*1.15,-3)</f>
        <v>127000</v>
      </c>
      <c r="R15" s="11">
        <f>ROUNDUP('табл1 24.08.23'!R12*1.21*1.15,-3)</f>
        <v>138000</v>
      </c>
      <c r="S15" s="11">
        <f>ROUNDUP('табл1 24.08.23'!S12*1.21*1.15,-3)</f>
        <v>140000</v>
      </c>
      <c r="T15" s="11">
        <f>ROUNDUP('табл1 24.08.23'!T12*1.21*1.15,-3)</f>
        <v>142000</v>
      </c>
      <c r="U15" s="11">
        <f>ROUNDUP('табл1 24.08.23'!U12*1.21*1.15,-3)</f>
        <v>147000</v>
      </c>
      <c r="V15" s="11">
        <f>ROUNDUP('табл1 24.08.23'!V12*1.21*1.15,-3)</f>
        <v>151000</v>
      </c>
      <c r="W15" s="11">
        <f>ROUNDUP('табл1 24.08.23'!W12*1.21*1.15,-3)</f>
        <v>152000</v>
      </c>
      <c r="X15" s="11">
        <f>ROUNDUP('табл1 24.08.23'!X12*1.21*1.15,-3)</f>
        <v>152000</v>
      </c>
    </row>
    <row r="16" spans="1:24" ht="18" customHeight="1" x14ac:dyDescent="0.3">
      <c r="A16" s="3">
        <v>2700</v>
      </c>
      <c r="B16" s="68">
        <f>ROUNDUP('табл1 24.08.23'!B13*1.15*1.15,-3)</f>
        <v>75000</v>
      </c>
      <c r="C16" s="68">
        <f>ROUNDUP('табл1 24.08.23'!C13*1.15*1.15,-3)</f>
        <v>77000</v>
      </c>
      <c r="D16" s="68">
        <f>ROUNDUP('табл1 24.08.23'!D13*1.15*1.15,-3)</f>
        <v>79000</v>
      </c>
      <c r="E16" s="68">
        <f>ROUNDUP('табл1 24.08.23'!E13*1.15*1.15,-3)</f>
        <v>80000</v>
      </c>
      <c r="F16" s="68">
        <f>ROUNDUP('табл1 24.08.23'!F13*1.15*1.15,-3)</f>
        <v>81000</v>
      </c>
      <c r="G16" s="68">
        <f>ROUNDUP('табл1 24.08.23'!G13*1.15*1.15,-3)</f>
        <v>82000</v>
      </c>
      <c r="H16" s="68">
        <f>ROUNDUP('табл1 24.08.23'!H13*1.15*1.15,-3)</f>
        <v>85000</v>
      </c>
      <c r="I16" s="68">
        <f>ROUNDUP('табл1 24.08.23'!I13*1.15*1.15,-3)</f>
        <v>86000</v>
      </c>
      <c r="J16" s="68">
        <f>ROUNDUP('табл1 24.08.23'!J13*1.15*1.15,-3)</f>
        <v>88000</v>
      </c>
      <c r="K16" s="11">
        <f>ROUNDUP('табл1 24.08.23'!K13*1.21*1.15,-3)</f>
        <v>102000</v>
      </c>
      <c r="L16" s="11">
        <f>ROUNDUP('табл1 24.08.23'!L13*1.21*1.15,-3)</f>
        <v>112000</v>
      </c>
      <c r="M16" s="11">
        <f>ROUNDUP('табл1 24.08.23'!M13*1.21*1.15,-3)</f>
        <v>115000</v>
      </c>
      <c r="N16" s="11">
        <f>ROUNDUP('табл1 24.08.23'!N13*1.21*1.15,-3)</f>
        <v>117000</v>
      </c>
      <c r="O16" s="11">
        <f>ROUNDUP('табл1 24.08.23'!O13*1.21*1.15,-3)</f>
        <v>120000</v>
      </c>
      <c r="P16" s="11">
        <f>ROUNDUP('табл1 24.08.23'!P13*1.21*1.15,-3)</f>
        <v>122000</v>
      </c>
      <c r="Q16" s="11">
        <f>ROUNDUP('табл1 24.08.23'!Q13*1.21*1.15,-3)</f>
        <v>133000</v>
      </c>
      <c r="R16" s="11">
        <f>ROUNDUP('табл1 24.08.23'!R13*1.21*1.15,-3)</f>
        <v>144000</v>
      </c>
      <c r="S16" s="11">
        <f>ROUNDUP('табл1 24.08.23'!S13*1.21*1.15,-3)</f>
        <v>145000</v>
      </c>
      <c r="T16" s="11">
        <f>ROUNDUP('табл1 24.08.23'!T13*1.21*1.15,-3)</f>
        <v>148000</v>
      </c>
      <c r="U16" s="11">
        <f>ROUNDUP('табл1 24.08.23'!U13*1.21*1.15,-3)</f>
        <v>151000</v>
      </c>
      <c r="V16" s="11">
        <f>ROUNDUP('табл1 24.08.23'!V13*1.21*1.15,-3)</f>
        <v>152000</v>
      </c>
      <c r="W16" s="11">
        <f>ROUNDUP('табл1 24.08.23'!W13*1.21*1.15,-3)</f>
        <v>154000</v>
      </c>
      <c r="X16" s="11">
        <f>ROUNDUP('табл1 24.08.23'!X13*1.21*1.15,-3)</f>
        <v>155000</v>
      </c>
    </row>
    <row r="17" spans="1:24" ht="18" customHeight="1" x14ac:dyDescent="0.3">
      <c r="A17" s="3">
        <v>2800</v>
      </c>
      <c r="B17" s="68">
        <f>ROUNDUP('табл1 24.08.23'!B14*1.15*1.15,-3)</f>
        <v>75000</v>
      </c>
      <c r="C17" s="68">
        <f>ROUNDUP('табл1 24.08.23'!C14*1.15*1.15,-3)</f>
        <v>77000</v>
      </c>
      <c r="D17" s="68">
        <f>ROUNDUP('табл1 24.08.23'!D14*1.15*1.15,-3)</f>
        <v>80000</v>
      </c>
      <c r="E17" s="68">
        <f>ROUNDUP('табл1 24.08.23'!E14*1.15*1.15,-3)</f>
        <v>81000</v>
      </c>
      <c r="F17" s="68">
        <f>ROUNDUP('табл1 24.08.23'!F14*1.15*1.15,-3)</f>
        <v>82000</v>
      </c>
      <c r="G17" s="68">
        <f>ROUNDUP('табл1 24.08.23'!G14*1.15*1.15,-3)</f>
        <v>83000</v>
      </c>
      <c r="H17" s="68">
        <f>ROUNDUP('табл1 24.08.23'!H14*1.15*1.15,-3)</f>
        <v>86000</v>
      </c>
      <c r="I17" s="68">
        <f>ROUNDUP('табл1 24.08.23'!I14*1.15*1.15,-3)</f>
        <v>88000</v>
      </c>
      <c r="J17" s="68">
        <f>ROUNDUP('табл1 24.08.23'!J14*1.15*1.15,-3)</f>
        <v>90000</v>
      </c>
      <c r="K17" s="11">
        <f>ROUNDUP('табл1 24.08.23'!K14*1.21*1.15,-3)</f>
        <v>108000</v>
      </c>
      <c r="L17" s="11">
        <f>ROUNDUP('табл1 24.08.23'!L14*1.21*1.15,-3)</f>
        <v>122000</v>
      </c>
      <c r="M17" s="11">
        <f>ROUNDUP('табл1 24.08.23'!M14*1.21*1.15,-3)</f>
        <v>122000</v>
      </c>
      <c r="N17" s="11">
        <f>ROUNDUP('табл1 24.08.23'!N14*1.21*1.15,-3)</f>
        <v>123000</v>
      </c>
      <c r="O17" s="11">
        <f>ROUNDUP('табл1 24.08.23'!O14*1.21*1.15,-3)</f>
        <v>124000</v>
      </c>
      <c r="P17" s="11">
        <f>ROUNDUP('табл1 24.08.23'!P14*1.21*1.15,-3)</f>
        <v>127000</v>
      </c>
      <c r="Q17" s="11">
        <f>ROUNDUP('табл1 24.08.23'!Q14*1.21*1.15,-3)</f>
        <v>138000</v>
      </c>
      <c r="R17" s="11">
        <f>ROUNDUP('табл1 24.08.23'!R14*1.21*1.15,-3)</f>
        <v>149000</v>
      </c>
      <c r="S17" s="11">
        <f>ROUNDUP('табл1 24.08.23'!S14*1.21*1.15,-3)</f>
        <v>152000</v>
      </c>
      <c r="T17" s="11">
        <f>ROUNDUP('табл1 24.08.23'!T14*1.21*1.15,-3)</f>
        <v>155000</v>
      </c>
      <c r="U17" s="11">
        <f>ROUNDUP('табл1 24.08.23'!U14*1.21*1.15,-3)</f>
        <v>156000</v>
      </c>
      <c r="V17" s="11">
        <f>ROUNDUP('табл1 24.08.23'!V14*1.21*1.15,-3)</f>
        <v>158000</v>
      </c>
      <c r="W17" s="11">
        <f>ROUNDUP('табл1 24.08.23'!W14*1.21*1.15,-3)</f>
        <v>158000</v>
      </c>
      <c r="X17" s="11">
        <f>ROUNDUP('табл1 24.08.23'!X14*1.21*1.15,-3)</f>
        <v>156000</v>
      </c>
    </row>
    <row r="18" spans="1:24" ht="18" customHeight="1" x14ac:dyDescent="0.3">
      <c r="A18" s="3">
        <v>2900</v>
      </c>
      <c r="B18" s="11">
        <f>ROUNDUP('табл1 24.08.23'!B15*1.21*1.15,-3)</f>
        <v>84000</v>
      </c>
      <c r="C18" s="11">
        <f>ROUNDUP('табл1 24.08.23'!C15*1.21*1.15,-3)</f>
        <v>85000</v>
      </c>
      <c r="D18" s="11">
        <f>ROUNDUP('табл1 24.08.23'!D15*1.21*1.15,-3)</f>
        <v>88000</v>
      </c>
      <c r="E18" s="11">
        <f>ROUNDUP('табл1 24.08.23'!E15*1.21*1.15,-3)</f>
        <v>91000</v>
      </c>
      <c r="F18" s="11">
        <f>ROUNDUP('табл1 24.08.23'!F15*1.21*1.15,-3)</f>
        <v>92000</v>
      </c>
      <c r="G18" s="11">
        <f>ROUNDUP('табл1 24.08.23'!G15*1.21*1.15,-3)</f>
        <v>94000</v>
      </c>
      <c r="H18" s="11">
        <f>ROUNDUP('табл1 24.08.23'!H15*1.21*1.15,-3)</f>
        <v>97000</v>
      </c>
      <c r="I18" s="11">
        <f>ROUNDUP('табл1 24.08.23'!I15*1.21*1.15,-3)</f>
        <v>102000</v>
      </c>
      <c r="J18" s="11">
        <f>ROUNDUP('табл1 24.08.23'!J15*1.21*1.15,-3)</f>
        <v>108000</v>
      </c>
      <c r="K18" s="11">
        <f>ROUNDUP('табл1 24.08.23'!K15*1.21*1.15,-3)</f>
        <v>116000</v>
      </c>
      <c r="L18" s="11">
        <f>ROUNDUP('табл1 24.08.23'!L15*1.21*1.15,-3)</f>
        <v>124000</v>
      </c>
      <c r="M18" s="11">
        <f>ROUNDUP('табл1 24.08.23'!M15*1.21*1.15,-3)</f>
        <v>126000</v>
      </c>
      <c r="N18" s="11">
        <f>ROUNDUP('табл1 24.08.23'!N15*1.21*1.15,-3)</f>
        <v>127000</v>
      </c>
      <c r="O18" s="11">
        <f>ROUNDUP('табл1 24.08.23'!O15*1.21*1.15,-3)</f>
        <v>130000</v>
      </c>
      <c r="P18" s="11">
        <f>ROUNDUP('табл1 24.08.23'!P15*1.21*1.15,-3)</f>
        <v>134000</v>
      </c>
      <c r="Q18" s="11">
        <f>ROUNDUP('табл1 24.08.23'!Q15*1.21*1.15,-3)</f>
        <v>144000</v>
      </c>
      <c r="R18" s="11">
        <f>ROUNDUP('табл1 24.08.23'!R15*1.21*1.15,-3)</f>
        <v>155000</v>
      </c>
      <c r="S18" s="11">
        <f>ROUNDUP('табл1 24.08.23'!S15*1.21*1.15,-3)</f>
        <v>158000</v>
      </c>
      <c r="T18" s="11">
        <f>ROUNDUP('табл1 24.08.23'!T15*1.21*1.15,-3)</f>
        <v>161000</v>
      </c>
      <c r="U18" s="11">
        <f>ROUNDUP('табл1 24.08.23'!U15*1.21*1.15,-3)</f>
        <v>162000</v>
      </c>
      <c r="V18" s="11">
        <f>ROUNDUP('табл1 24.08.23'!V15*1.21*1.15,-3)</f>
        <v>163000</v>
      </c>
      <c r="W18" s="11">
        <f>ROUNDUP('табл1 24.08.23'!W15*1.21*1.15,-3)</f>
        <v>166000</v>
      </c>
      <c r="X18" s="11">
        <f>ROUNDUP('табл1 24.08.23'!X15*1.21*1.15,-3)</f>
        <v>169000</v>
      </c>
    </row>
    <row r="19" spans="1:24" ht="18" customHeight="1" x14ac:dyDescent="0.3">
      <c r="A19" s="3">
        <v>3000</v>
      </c>
      <c r="B19" s="11">
        <f>ROUNDUP('табл1 24.08.23'!B16*1.21*1.15,-3)</f>
        <v>88000</v>
      </c>
      <c r="C19" s="11">
        <f>ROUNDUP('табл1 24.08.23'!C16*1.21*1.15,-3)</f>
        <v>91000</v>
      </c>
      <c r="D19" s="11">
        <f>ROUNDUP('табл1 24.08.23'!D16*1.21*1.15,-3)</f>
        <v>94000</v>
      </c>
      <c r="E19" s="11">
        <f>ROUNDUP('табл1 24.08.23'!E16*1.21*1.15,-3)</f>
        <v>95000</v>
      </c>
      <c r="F19" s="11">
        <f>ROUNDUP('табл1 24.08.23'!F16*1.21*1.15,-3)</f>
        <v>98000</v>
      </c>
      <c r="G19" s="11">
        <f>ROUNDUP('табл1 24.08.23'!G16*1.21*1.15,-3)</f>
        <v>99000</v>
      </c>
      <c r="H19" s="11">
        <f>ROUNDUP('табл1 24.08.23'!H16*1.21*1.15,-3)</f>
        <v>102000</v>
      </c>
      <c r="I19" s="11">
        <f>ROUNDUP('табл1 24.08.23'!I16*1.21*1.15,-3)</f>
        <v>112000</v>
      </c>
      <c r="J19" s="11">
        <f>ROUNDUP('табл1 24.08.23'!J16*1.21*1.15,-3)</f>
        <v>122000</v>
      </c>
      <c r="K19" s="11">
        <f>ROUNDUP('табл1 24.08.23'!K16*1.21*1.15,-3)</f>
        <v>124000</v>
      </c>
      <c r="L19" s="11">
        <f>ROUNDUP('табл1 24.08.23'!L16*1.21*1.15,-3)</f>
        <v>127000</v>
      </c>
      <c r="M19" s="11">
        <f>ROUNDUP('табл1 24.08.23'!M16*1.21*1.15,-3)</f>
        <v>129000</v>
      </c>
      <c r="N19" s="11">
        <f>ROUNDUP('табл1 24.08.23'!N16*1.21*1.15,-3)</f>
        <v>131000</v>
      </c>
      <c r="O19" s="11">
        <f>ROUNDUP('табл1 24.08.23'!O16*1.21*1.15,-3)</f>
        <v>135000</v>
      </c>
      <c r="P19" s="11">
        <f>ROUNDUP('табл1 24.08.23'!P16*1.21*1.15,-3)</f>
        <v>141000</v>
      </c>
      <c r="Q19" s="11">
        <f>ROUNDUP('табл1 24.08.23'!Q16*1.21*1.15,-3)</f>
        <v>151000</v>
      </c>
      <c r="R19" s="11">
        <f>ROUNDUP('табл1 24.08.23'!R16*1.21*1.15,-3)</f>
        <v>161000</v>
      </c>
      <c r="S19" s="11">
        <f>ROUNDUP('табл1 24.08.23'!S16*1.21*1.15,-3)</f>
        <v>163000</v>
      </c>
      <c r="T19" s="11">
        <f>ROUNDUP('табл1 24.08.23'!T16*1.21*1.15,-3)</f>
        <v>166000</v>
      </c>
      <c r="U19" s="11">
        <f>ROUNDUP('табл1 24.08.23'!U16*1.21*1.15,-3)</f>
        <v>169000</v>
      </c>
      <c r="V19" s="11">
        <f>ROUNDUP('табл1 24.08.23'!V16*1.21*1.15,-3)</f>
        <v>173000</v>
      </c>
      <c r="W19" s="11">
        <f>ROUNDUP('табл1 24.08.23'!W16*1.21*1.15,-3)</f>
        <v>177000</v>
      </c>
      <c r="X19" s="11">
        <f>ROUNDUP('табл1 24.08.23'!X16*1.21*1.15,-3)</f>
        <v>181000</v>
      </c>
    </row>
    <row r="20" spans="1:24" ht="18" customHeight="1" x14ac:dyDescent="0.3">
      <c r="A20" s="3">
        <v>3100</v>
      </c>
      <c r="B20" s="11">
        <f>ROUNDUP('табл1 24.08.23'!B17*1.21*1.15,-3)</f>
        <v>92000</v>
      </c>
      <c r="C20" s="11">
        <f>ROUNDUP('табл1 24.08.23'!C17*1.21*1.15,-3)</f>
        <v>94000</v>
      </c>
      <c r="D20" s="11">
        <f>ROUNDUP('табл1 24.08.23'!D17*1.21*1.15,-3)</f>
        <v>97000</v>
      </c>
      <c r="E20" s="11">
        <f>ROUNDUP('табл1 24.08.23'!E17*1.21*1.15,-3)</f>
        <v>99000</v>
      </c>
      <c r="F20" s="11">
        <f>ROUNDUP('табл1 24.08.23'!F17*1.21*1.15,-3)</f>
        <v>102000</v>
      </c>
      <c r="G20" s="11">
        <f>ROUNDUP('табл1 24.08.23'!G17*1.21*1.15,-3)</f>
        <v>105000</v>
      </c>
      <c r="H20" s="11">
        <f>ROUNDUP('табл1 24.08.23'!H17*1.21*1.15,-3)</f>
        <v>108000</v>
      </c>
      <c r="I20" s="11">
        <f>ROUNDUP('табл1 24.08.23'!I17*1.21*1.15,-3)</f>
        <v>115000</v>
      </c>
      <c r="J20" s="11">
        <f>ROUNDUP('табл1 24.08.23'!J17*1.21*1.15,-3)</f>
        <v>122000</v>
      </c>
      <c r="K20" s="11">
        <f>ROUNDUP('табл1 24.08.23'!K17*1.21*1.15,-3)</f>
        <v>126000</v>
      </c>
      <c r="L20" s="11">
        <f>ROUNDUP('табл1 24.08.23'!L17*1.21*1.15,-3)</f>
        <v>129000</v>
      </c>
      <c r="M20" s="11">
        <f>ROUNDUP('табл1 24.08.23'!M17*1.21*1.15,-3)</f>
        <v>131000</v>
      </c>
      <c r="N20" s="11">
        <f>ROUNDUP('табл1 24.08.23'!N17*1.21*1.15,-3)</f>
        <v>134000</v>
      </c>
      <c r="O20" s="11">
        <f>ROUNDUP('табл1 24.08.23'!O17*1.21*1.15,-3)</f>
        <v>140000</v>
      </c>
      <c r="P20" s="11">
        <f>ROUNDUP('табл1 24.08.23'!P17*1.21*1.15,-3)</f>
        <v>145000</v>
      </c>
      <c r="Q20" s="11">
        <f>ROUNDUP('табл1 24.08.23'!Q17*1.21*1.15,-3)</f>
        <v>155000</v>
      </c>
      <c r="R20" s="11">
        <f>ROUNDUP('табл1 24.08.23'!R17*1.21*1.15,-3)</f>
        <v>163000</v>
      </c>
      <c r="S20" s="11">
        <f>ROUNDUP('табл1 24.08.23'!S17*1.21*1.15,-3)</f>
        <v>166000</v>
      </c>
      <c r="T20" s="11">
        <f>ROUNDUP('табл1 24.08.23'!T17*1.21*1.15,-3)</f>
        <v>170000</v>
      </c>
      <c r="U20" s="11">
        <f>ROUNDUP('табл1 24.08.23'!U17*1.21*1.15,-3)</f>
        <v>176000</v>
      </c>
      <c r="V20" s="11">
        <f>ROUNDUP('табл1 24.08.23'!V17*1.21*1.15,-3)</f>
        <v>180000</v>
      </c>
      <c r="W20" s="11">
        <f>ROUNDUP('табл1 24.08.23'!W17*1.21*1.15,-3)</f>
        <v>183000</v>
      </c>
      <c r="X20" s="11">
        <f>ROUNDUP('табл1 24.08.23'!X17*1.21*1.15,-3)</f>
        <v>186000</v>
      </c>
    </row>
    <row r="21" spans="1:24" ht="18" customHeight="1" x14ac:dyDescent="0.3">
      <c r="A21" s="3">
        <v>3200</v>
      </c>
      <c r="B21" s="11">
        <f>ROUNDUP('табл1 24.08.23'!B18*1.21*1.15,-3)</f>
        <v>95000</v>
      </c>
      <c r="C21" s="11">
        <f>ROUNDUP('табл1 24.08.23'!C18*1.21*1.15,-3)</f>
        <v>98000</v>
      </c>
      <c r="D21" s="11">
        <f>ROUNDUP('табл1 24.08.23'!D18*1.21*1.15,-3)</f>
        <v>99000</v>
      </c>
      <c r="E21" s="11">
        <f>ROUNDUP('табл1 24.08.23'!E18*1.21*1.15,-3)</f>
        <v>103000</v>
      </c>
      <c r="F21" s="11">
        <f>ROUNDUP('табл1 24.08.23'!F18*1.21*1.15,-3)</f>
        <v>106000</v>
      </c>
      <c r="G21" s="11">
        <f>ROUNDUP('табл1 24.08.23'!G18*1.21*1.15,-3)</f>
        <v>109000</v>
      </c>
      <c r="H21" s="11">
        <f>ROUNDUP('табл1 24.08.23'!H18*1.21*1.15,-3)</f>
        <v>113000</v>
      </c>
      <c r="I21" s="11">
        <f>ROUNDUP('табл1 24.08.23'!I18*1.21*1.15,-3)</f>
        <v>117000</v>
      </c>
      <c r="J21" s="11">
        <f>ROUNDUP('табл1 24.08.23'!J18*1.21*1.15,-3)</f>
        <v>123000</v>
      </c>
      <c r="K21" s="11">
        <f>ROUNDUP('табл1 24.08.23'!K18*1.21*1.15,-3)</f>
        <v>127000</v>
      </c>
      <c r="L21" s="11">
        <f>ROUNDUP('табл1 24.08.23'!L18*1.21*1.15,-3)</f>
        <v>131000</v>
      </c>
      <c r="M21" s="11">
        <f>ROUNDUP('табл1 24.08.23'!M18*1.21*1.15,-3)</f>
        <v>134000</v>
      </c>
      <c r="N21" s="11">
        <f>ROUNDUP('табл1 24.08.23'!N18*1.21*1.15,-3)</f>
        <v>137000</v>
      </c>
      <c r="O21" s="11">
        <f>ROUNDUP('табл1 24.08.23'!O18*1.21*1.15,-3)</f>
        <v>144000</v>
      </c>
      <c r="P21" s="11">
        <f>ROUNDUP('табл1 24.08.23'!P18*1.21*1.15,-3)</f>
        <v>151000</v>
      </c>
      <c r="Q21" s="11">
        <f>ROUNDUP('табл1 24.08.23'!Q18*1.21*1.15,-3)</f>
        <v>158000</v>
      </c>
      <c r="R21" s="11">
        <f>ROUNDUP('табл1 24.08.23'!R18*1.21*1.15,-3)</f>
        <v>166000</v>
      </c>
      <c r="S21" s="11">
        <f>ROUNDUP('табл1 24.08.23'!S18*1.21*1.15,-3)</f>
        <v>169000</v>
      </c>
      <c r="T21" s="11">
        <f>ROUNDUP('табл1 24.08.23'!T18*1.21*1.15,-3)</f>
        <v>172000</v>
      </c>
      <c r="U21" s="11">
        <f>ROUNDUP('табл1 24.08.23'!U18*1.21*1.15,-3)</f>
        <v>180000</v>
      </c>
      <c r="V21" s="11">
        <f>ROUNDUP('табл1 24.08.23'!V18*1.21*1.15,-3)</f>
        <v>188000</v>
      </c>
      <c r="W21" s="11">
        <f>ROUNDUP('табл1 24.08.23'!W18*1.21*1.15,-3)</f>
        <v>190000</v>
      </c>
      <c r="X21" s="11">
        <f>ROUNDUP('табл1 24.08.23'!X18*1.21*1.15,-3)</f>
        <v>190000</v>
      </c>
    </row>
    <row r="22" spans="1:24" ht="18" customHeight="1" x14ac:dyDescent="0.3">
      <c r="A22" s="3">
        <v>3300</v>
      </c>
      <c r="B22" s="11">
        <f>ROUNDUP('табл1 24.08.23'!B19*1.21*1.15,-3)</f>
        <v>99000</v>
      </c>
      <c r="C22" s="11">
        <f>ROUNDUP('табл1 24.08.23'!C19*1.21*1.15,-3)</f>
        <v>101000</v>
      </c>
      <c r="D22" s="11">
        <f>ROUNDUP('табл1 24.08.23'!D19*1.21*1.15,-3)</f>
        <v>103000</v>
      </c>
      <c r="E22" s="11">
        <f>ROUNDUP('табл1 24.08.23'!E19*1.21*1.15,-3)</f>
        <v>106000</v>
      </c>
      <c r="F22" s="11">
        <f>ROUNDUP('табл1 24.08.23'!F19*1.21*1.15,-3)</f>
        <v>109000</v>
      </c>
      <c r="G22" s="11">
        <f>ROUNDUP('табл1 24.08.23'!G19*1.21*1.15,-3)</f>
        <v>112000</v>
      </c>
      <c r="H22" s="11">
        <f>ROUNDUP('табл1 24.08.23'!H19*1.21*1.15,-3)</f>
        <v>115000</v>
      </c>
      <c r="I22" s="11">
        <f>ROUNDUP('табл1 24.08.23'!I19*1.21*1.15,-3)</f>
        <v>120000</v>
      </c>
      <c r="J22" s="11">
        <f>ROUNDUP('табл1 24.08.23'!J19*1.21*1.15,-3)</f>
        <v>124000</v>
      </c>
      <c r="K22" s="11">
        <f>ROUNDUP('табл1 24.08.23'!K19*1.21*1.15,-3)</f>
        <v>130000</v>
      </c>
      <c r="L22" s="11">
        <f>ROUNDUP('табл1 24.08.23'!L19*1.21*1.15,-3)</f>
        <v>135000</v>
      </c>
      <c r="M22" s="11">
        <f>ROUNDUP('табл1 24.08.23'!M19*1.21*1.15,-3)</f>
        <v>140000</v>
      </c>
      <c r="N22" s="11">
        <f>ROUNDUP('табл1 24.08.23'!N19*1.21*1.15,-3)</f>
        <v>144000</v>
      </c>
      <c r="O22" s="11">
        <f>ROUNDUP('табл1 24.08.23'!O19*1.21*1.15,-3)</f>
        <v>151000</v>
      </c>
      <c r="P22" s="11">
        <f>ROUNDUP('табл1 24.08.23'!P19*1.21*1.15,-3)</f>
        <v>158000</v>
      </c>
      <c r="Q22" s="11">
        <f>ROUNDUP('табл1 24.08.23'!Q19*1.21*1.15,-3)</f>
        <v>165000</v>
      </c>
      <c r="R22" s="11">
        <f>ROUNDUP('табл1 24.08.23'!R19*1.21*1.15,-3)</f>
        <v>170000</v>
      </c>
      <c r="S22" s="11">
        <f>ROUNDUP('табл1 24.08.23'!S19*1.21*1.15,-3)</f>
        <v>173000</v>
      </c>
      <c r="T22" s="11">
        <f>ROUNDUP('табл1 24.08.23'!T19*1.21*1.15,-3)</f>
        <v>176000</v>
      </c>
      <c r="U22" s="11">
        <f>ROUNDUP('табл1 24.08.23'!U19*1.21*1.15,-3)</f>
        <v>183000</v>
      </c>
      <c r="V22" s="11">
        <f>ROUNDUP('табл1 24.08.23'!V19*1.21*1.15,-3)</f>
        <v>190000</v>
      </c>
      <c r="W22" s="11">
        <f>ROUNDUP('табл1 24.08.23'!W19*1.21*1.15,-3)</f>
        <v>191000</v>
      </c>
      <c r="X22" s="11">
        <f>ROUNDUP('табл1 24.08.23'!X19*1.21*1.15,-3)</f>
        <v>193000</v>
      </c>
    </row>
    <row r="23" spans="1:24" ht="18" customHeight="1" x14ac:dyDescent="0.3">
      <c r="A23" s="3">
        <v>3400</v>
      </c>
      <c r="B23" s="11">
        <f>ROUNDUP('табл1 24.08.23'!B20*1.21*1.15,-3)</f>
        <v>103000</v>
      </c>
      <c r="C23" s="11">
        <f>ROUNDUP('табл1 24.08.23'!C20*1.21*1.15,-3)</f>
        <v>105000</v>
      </c>
      <c r="D23" s="11">
        <f>ROUNDUP('табл1 24.08.23'!D20*1.21*1.15,-3)</f>
        <v>108000</v>
      </c>
      <c r="E23" s="11">
        <f>ROUNDUP('табл1 24.08.23'!E20*1.21*1.15,-3)</f>
        <v>109000</v>
      </c>
      <c r="F23" s="11">
        <f>ROUNDUP('табл1 24.08.23'!F20*1.21*1.15,-3)</f>
        <v>110000</v>
      </c>
      <c r="G23" s="11">
        <f>ROUNDUP('табл1 24.08.23'!G20*1.21*1.15,-3)</f>
        <v>113000</v>
      </c>
      <c r="H23" s="11">
        <f>ROUNDUP('табл1 24.08.23'!H20*1.21*1.15,-3)</f>
        <v>117000</v>
      </c>
      <c r="I23" s="11">
        <f>ROUNDUP('табл1 24.08.23'!I20*1.21*1.15,-3)</f>
        <v>122000</v>
      </c>
      <c r="J23" s="11">
        <f>ROUNDUP('табл1 24.08.23'!J20*1.21*1.15,-3)</f>
        <v>127000</v>
      </c>
      <c r="K23" s="11">
        <f>ROUNDUP('табл1 24.08.23'!K20*1.21*1.15,-3)</f>
        <v>134000</v>
      </c>
      <c r="L23" s="11">
        <f>ROUNDUP('табл1 24.08.23'!L20*1.21*1.15,-3)</f>
        <v>141000</v>
      </c>
      <c r="M23" s="11">
        <f>ROUNDUP('табл1 24.08.23'!M20*1.21*1.15,-3)</f>
        <v>145000</v>
      </c>
      <c r="N23" s="11">
        <f>ROUNDUP('табл1 24.08.23'!N20*1.21*1.15,-3)</f>
        <v>151000</v>
      </c>
      <c r="O23" s="11">
        <f>ROUNDUP('табл1 24.08.23'!O20*1.21*1.15,-3)</f>
        <v>158000</v>
      </c>
      <c r="P23" s="11">
        <f>ROUNDUP('табл1 24.08.23'!P20*1.21*1.15,-3)</f>
        <v>165000</v>
      </c>
      <c r="Q23" s="11">
        <f>ROUNDUP('табл1 24.08.23'!Q20*1.21*1.15,-3)</f>
        <v>170000</v>
      </c>
      <c r="R23" s="11">
        <f>ROUNDUP('табл1 24.08.23'!R20*1.21*1.15,-3)</f>
        <v>176000</v>
      </c>
      <c r="S23" s="11">
        <f>ROUNDUP('табл1 24.08.23'!S20*1.21*1.15,-3)</f>
        <v>177000</v>
      </c>
      <c r="T23" s="11">
        <f>ROUNDUP('табл1 24.08.23'!T20*1.21*1.15,-3)</f>
        <v>180000</v>
      </c>
      <c r="U23" s="11">
        <f>ROUNDUP('табл1 24.08.23'!U20*1.21*1.15,-3)</f>
        <v>186000</v>
      </c>
      <c r="V23" s="11">
        <f>ROUNDUP('табл1 24.08.23'!V20*1.21*1.15,-3)</f>
        <v>193000</v>
      </c>
      <c r="W23" s="11">
        <f>ROUNDUP('табл1 24.08.23'!W20*1.21*1.15,-3)</f>
        <v>194000</v>
      </c>
      <c r="X23" s="11">
        <f>ROUNDUP('табл1 24.08.23'!X20*1.21*1.15,-3)</f>
        <v>194000</v>
      </c>
    </row>
    <row r="24" spans="1:24" ht="18" customHeight="1" x14ac:dyDescent="0.3">
      <c r="A24" s="3">
        <v>3500</v>
      </c>
      <c r="B24" s="11">
        <f>ROUNDUP('табл1 24.08.23'!B21*1.21*1.15,-3)</f>
        <v>105000</v>
      </c>
      <c r="C24" s="11">
        <f>ROUNDUP('табл1 24.08.23'!C21*1.21*1.15,-3)</f>
        <v>108000</v>
      </c>
      <c r="D24" s="11">
        <f>ROUNDUP('табл1 24.08.23'!D21*1.21*1.15,-3)</f>
        <v>110000</v>
      </c>
      <c r="E24" s="11">
        <f>ROUNDUP('табл1 24.08.23'!E21*1.21*1.15,-3)</f>
        <v>112000</v>
      </c>
      <c r="F24" s="11">
        <f>ROUNDUP('табл1 24.08.23'!F21*1.21*1.15,-3)</f>
        <v>113000</v>
      </c>
      <c r="G24" s="11">
        <f>ROUNDUP('табл1 24.08.23'!G21*1.21*1.15,-3)</f>
        <v>120000</v>
      </c>
      <c r="H24" s="11">
        <f>ROUNDUP('табл1 24.08.23'!H21*1.21*1.15,-3)</f>
        <v>127000</v>
      </c>
      <c r="I24" s="11">
        <f>ROUNDUP('табл1 24.08.23'!I21*1.21*1.15,-3)</f>
        <v>133000</v>
      </c>
      <c r="J24" s="11">
        <f>ROUNDUP('табл1 24.08.23'!J21*1.21*1.15,-3)</f>
        <v>138000</v>
      </c>
      <c r="K24" s="11">
        <f>ROUNDUP('табл1 24.08.23'!K21*1.21*1.15,-3)</f>
        <v>144000</v>
      </c>
      <c r="L24" s="11">
        <f>ROUNDUP('табл1 24.08.23'!L21*1.21*1.15,-3)</f>
        <v>151000</v>
      </c>
      <c r="M24" s="11">
        <f>ROUNDUP('табл1 24.08.23'!M21*1.21*1.15,-3)</f>
        <v>155000</v>
      </c>
      <c r="N24" s="11">
        <f>ROUNDUP('табл1 24.08.23'!N21*1.21*1.15,-3)</f>
        <v>158000</v>
      </c>
      <c r="O24" s="11">
        <f>ROUNDUP('табл1 24.08.23'!O21*1.21*1.15,-3)</f>
        <v>165000</v>
      </c>
      <c r="P24" s="11">
        <f>ROUNDUP('табл1 24.08.23'!P21*1.21*1.15,-3)</f>
        <v>170000</v>
      </c>
      <c r="Q24" s="11">
        <f>ROUNDUP('табл1 24.08.23'!Q21*1.21*1.15,-3)</f>
        <v>176000</v>
      </c>
      <c r="R24" s="11">
        <f>ROUNDUP('табл1 24.08.23'!R21*1.21*1.15,-3)</f>
        <v>180000</v>
      </c>
      <c r="S24" s="11">
        <f>ROUNDUP('табл1 24.08.23'!S21*1.21*1.15,-3)</f>
        <v>183000</v>
      </c>
      <c r="T24" s="11">
        <f>ROUNDUP('табл1 24.08.23'!T21*1.21*1.15,-3)</f>
        <v>184000</v>
      </c>
      <c r="U24" s="11">
        <f>ROUNDUP('табл1 24.08.23'!U21*1.21*1.15,-3)</f>
        <v>190000</v>
      </c>
      <c r="V24" s="11">
        <f>ROUNDUP('табл1 24.08.23'!V21*1.21*1.15,-3)</f>
        <v>194000</v>
      </c>
      <c r="W24" s="11">
        <f>ROUNDUP('табл1 24.08.23'!W21*1.21*1.15,-3)</f>
        <v>195000</v>
      </c>
      <c r="X24" s="11">
        <f>ROUNDUP('табл1 24.08.23'!X21*1.21*1.15,-3)</f>
        <v>197000</v>
      </c>
    </row>
    <row r="25" spans="1:24" ht="18" customHeight="1" x14ac:dyDescent="0.3">
      <c r="A25" s="3">
        <v>3600</v>
      </c>
      <c r="B25" s="11">
        <f>ROUNDUP('табл1 24.08.23'!B22*1.21*1.15,-3)</f>
        <v>108000</v>
      </c>
      <c r="C25" s="11">
        <f>ROUNDUP('табл1 24.08.23'!C22*1.21*1.15,-3)</f>
        <v>110000</v>
      </c>
      <c r="D25" s="11">
        <f>ROUNDUP('табл1 24.08.23'!D22*1.21*1.15,-3)</f>
        <v>112000</v>
      </c>
      <c r="E25" s="11">
        <f>ROUNDUP('табл1 24.08.23'!E22*1.21*1.15,-3)</f>
        <v>113000</v>
      </c>
      <c r="F25" s="11">
        <f>ROUNDUP('табл1 24.08.23'!F22*1.21*1.15,-3)</f>
        <v>116000</v>
      </c>
      <c r="G25" s="11">
        <f>ROUNDUP('табл1 24.08.23'!G22*1.21*1.15,-3)</f>
        <v>127000</v>
      </c>
      <c r="H25" s="11">
        <f>ROUNDUP('табл1 24.08.23'!H22*1.21*1.15,-3)</f>
        <v>138000</v>
      </c>
      <c r="I25" s="11">
        <f>ROUNDUP('табл1 24.08.23'!I22*1.21*1.15,-3)</f>
        <v>144000</v>
      </c>
      <c r="J25" s="11">
        <f>ROUNDUP('табл1 24.08.23'!J22*1.21*1.15,-3)</f>
        <v>149000</v>
      </c>
      <c r="K25" s="11">
        <f>ROUNDUP('табл1 24.08.23'!K22*1.21*1.15,-3)</f>
        <v>155000</v>
      </c>
      <c r="L25" s="11">
        <f>ROUNDUP('табл1 24.08.23'!L22*1.21*1.15,-3)</f>
        <v>161000</v>
      </c>
      <c r="M25" s="11">
        <f>ROUNDUP('табл1 24.08.23'!M22*1.21*1.15,-3)</f>
        <v>163000</v>
      </c>
      <c r="N25" s="11">
        <f>ROUNDUP('табл1 24.08.23'!N22*1.21*1.15,-3)</f>
        <v>166000</v>
      </c>
      <c r="O25" s="11">
        <f>ROUNDUP('табл1 24.08.23'!O22*1.21*1.15,-3)</f>
        <v>170000</v>
      </c>
      <c r="P25" s="11">
        <f>ROUNDUP('табл1 24.08.23'!P22*1.21*1.15,-3)</f>
        <v>176000</v>
      </c>
      <c r="Q25" s="11">
        <f>ROUNDUP('табл1 24.08.23'!Q22*1.21*1.15,-3)</f>
        <v>180000</v>
      </c>
      <c r="R25" s="11">
        <f>ROUNDUP('табл1 24.08.23'!R22*1.21*1.15,-3)</f>
        <v>186000</v>
      </c>
      <c r="S25" s="11">
        <f>ROUNDUP('табл1 24.08.23'!S22*1.21*1.15,-3)</f>
        <v>187000</v>
      </c>
      <c r="T25" s="11">
        <f>ROUNDUP('табл1 24.08.23'!T22*1.21*1.15,-3)</f>
        <v>188000</v>
      </c>
      <c r="U25" s="11">
        <f>ROUNDUP('табл1 24.08.23'!U22*1.21*1.15,-3)</f>
        <v>193000</v>
      </c>
      <c r="V25" s="11">
        <f>ROUNDUP('табл1 24.08.23'!V22*1.21*1.15,-3)</f>
        <v>197000</v>
      </c>
      <c r="W25" s="11">
        <f>ROUNDUP('табл1 24.08.23'!W22*1.21*1.15,-3)</f>
        <v>198000</v>
      </c>
      <c r="X25" s="11">
        <f>ROUNDUP('табл1 24.08.23'!X22*1.21*1.15,-3)</f>
        <v>198000</v>
      </c>
    </row>
    <row r="26" spans="1:24" ht="18" customHeight="1" x14ac:dyDescent="0.3">
      <c r="A26" s="3">
        <v>3700</v>
      </c>
      <c r="B26" s="11">
        <f>ROUNDUP('табл1 24.08.23'!B23*1.21*1.15,-3)</f>
        <v>110000</v>
      </c>
      <c r="C26" s="11">
        <f>ROUNDUP('табл1 24.08.23'!C23*1.21*1.15,-3)</f>
        <v>112000</v>
      </c>
      <c r="D26" s="11">
        <f>ROUNDUP('табл1 24.08.23'!D23*1.21*1.15,-3)</f>
        <v>113000</v>
      </c>
      <c r="E26" s="11">
        <f>ROUNDUP('табл1 24.08.23'!E23*1.21*1.15,-3)</f>
        <v>116000</v>
      </c>
      <c r="F26" s="11">
        <f>ROUNDUP('табл1 24.08.23'!F23*1.21*1.15,-3)</f>
        <v>117000</v>
      </c>
      <c r="G26" s="11">
        <f>ROUNDUP('табл1 24.08.23'!G23*1.21*1.15,-3)</f>
        <v>129000</v>
      </c>
      <c r="H26" s="11">
        <f>ROUNDUP('табл1 24.08.23'!H23*1.21*1.15,-3)</f>
        <v>140000</v>
      </c>
      <c r="I26" s="11">
        <f>ROUNDUP('табл1 24.08.23'!I23*1.21*1.15,-3)</f>
        <v>145000</v>
      </c>
      <c r="J26" s="11">
        <f>ROUNDUP('табл1 24.08.23'!J23*1.21*1.15,-3)</f>
        <v>152000</v>
      </c>
      <c r="K26" s="11">
        <f>ROUNDUP('табл1 24.08.23'!K23*1.21*1.15,-3)</f>
        <v>158000</v>
      </c>
      <c r="L26" s="11">
        <f>ROUNDUP('табл1 24.08.23'!L23*1.21*1.15,-3)</f>
        <v>163000</v>
      </c>
      <c r="M26" s="11">
        <f>ROUNDUP('табл1 24.08.23'!M23*1.21*1.15,-3)</f>
        <v>166000</v>
      </c>
      <c r="N26" s="11">
        <f>ROUNDUP('табл1 24.08.23'!N23*1.21*1.15,-3)</f>
        <v>169000</v>
      </c>
      <c r="O26" s="11">
        <f>ROUNDUP('табл1 24.08.23'!O23*1.21*1.15,-3)</f>
        <v>173000</v>
      </c>
      <c r="P26" s="11">
        <f>ROUNDUP('табл1 24.08.23'!P23*1.21*1.15,-3)</f>
        <v>177000</v>
      </c>
      <c r="Q26" s="11">
        <f>ROUNDUP('табл1 24.08.23'!Q23*1.21*1.15,-3)</f>
        <v>183000</v>
      </c>
      <c r="R26" s="11">
        <f>ROUNDUP('табл1 24.08.23'!R23*1.21*1.15,-3)</f>
        <v>187000</v>
      </c>
      <c r="S26" s="11">
        <f>ROUNDUP('табл1 24.08.23'!S23*1.21*1.15,-3)</f>
        <v>190000</v>
      </c>
      <c r="T26" s="11">
        <f>ROUNDUP('табл1 24.08.23'!T23*1.21*1.15,-3)</f>
        <v>193000</v>
      </c>
      <c r="U26" s="11">
        <f>ROUNDUP('табл1 24.08.23'!U23*1.21*1.15,-3)</f>
        <v>197000</v>
      </c>
      <c r="V26" s="11">
        <f>ROUNDUP('табл1 24.08.23'!V23*1.21*1.15,-3)</f>
        <v>199000</v>
      </c>
      <c r="W26" s="11">
        <f>ROUNDUP('табл1 24.08.23'!W23*1.21*1.15,-3)</f>
        <v>199000</v>
      </c>
      <c r="X26" s="11">
        <f>ROUNDUP('табл1 24.08.23'!X23*1.21*1.15,-3)</f>
        <v>201000</v>
      </c>
    </row>
    <row r="27" spans="1:24" ht="18" customHeight="1" x14ac:dyDescent="0.3">
      <c r="A27" s="3">
        <v>3800</v>
      </c>
      <c r="B27" s="11">
        <f>ROUNDUP('табл1 24.08.23'!B24*1.21*1.15,-3)</f>
        <v>113000</v>
      </c>
      <c r="C27" s="11">
        <f>ROUNDUP('табл1 24.08.23'!C24*1.21*1.15,-3)</f>
        <v>115000</v>
      </c>
      <c r="D27" s="11">
        <f>ROUNDUP('табл1 24.08.23'!D24*1.21*1.15,-3)</f>
        <v>116000</v>
      </c>
      <c r="E27" s="11">
        <f>ROUNDUP('табл1 24.08.23'!E24*1.21*1.15,-3)</f>
        <v>117000</v>
      </c>
      <c r="F27" s="11">
        <f>ROUNDUP('табл1 24.08.23'!F24*1.21*1.15,-3)</f>
        <v>119000</v>
      </c>
      <c r="G27" s="11">
        <f>ROUNDUP('табл1 24.08.23'!G24*1.21*1.15,-3)</f>
        <v>130000</v>
      </c>
      <c r="H27" s="11">
        <f>ROUNDUP('табл1 24.08.23'!H24*1.21*1.15,-3)</f>
        <v>142000</v>
      </c>
      <c r="I27" s="11">
        <f>ROUNDUP('табл1 24.08.23'!I24*1.21*1.15,-3)</f>
        <v>148000</v>
      </c>
      <c r="J27" s="11">
        <f>ROUNDUP('табл1 24.08.23'!J24*1.21*1.15,-3)</f>
        <v>155000</v>
      </c>
      <c r="K27" s="11">
        <f>ROUNDUP('табл1 24.08.23'!K24*1.21*1.15,-3)</f>
        <v>161000</v>
      </c>
      <c r="L27" s="11">
        <f>ROUNDUP('табл1 24.08.23'!L24*1.21*1.15,-3)</f>
        <v>166000</v>
      </c>
      <c r="M27" s="11">
        <f>ROUNDUP('табл1 24.08.23'!M24*1.21*1.15,-3)</f>
        <v>170000</v>
      </c>
      <c r="N27" s="11">
        <f>ROUNDUP('табл1 24.08.23'!N24*1.21*1.15,-3)</f>
        <v>172000</v>
      </c>
      <c r="O27" s="11">
        <f>ROUNDUP('табл1 24.08.23'!O24*1.21*1.15,-3)</f>
        <v>176000</v>
      </c>
      <c r="P27" s="11">
        <f>ROUNDUP('табл1 24.08.23'!P24*1.21*1.15,-3)</f>
        <v>180000</v>
      </c>
      <c r="Q27" s="11">
        <f>ROUNDUP('табл1 24.08.23'!Q24*1.21*1.15,-3)</f>
        <v>184000</v>
      </c>
      <c r="R27" s="11">
        <f>ROUNDUP('табл1 24.08.23'!R24*1.21*1.15,-3)</f>
        <v>188000</v>
      </c>
      <c r="S27" s="11">
        <f>ROUNDUP('табл1 24.08.23'!S24*1.21*1.15,-3)</f>
        <v>193000</v>
      </c>
      <c r="T27" s="11">
        <f>ROUNDUP('табл1 24.08.23'!T24*1.21*1.15,-3)</f>
        <v>197000</v>
      </c>
      <c r="U27" s="11">
        <f>ROUNDUP('табл1 24.08.23'!U24*1.21*1.15,-3)</f>
        <v>199000</v>
      </c>
      <c r="V27" s="11">
        <f>ROUNDUP('табл1 24.08.23'!V24*1.21*1.15,-3)</f>
        <v>201000</v>
      </c>
      <c r="W27" s="11">
        <f>ROUNDUP('табл1 24.08.23'!W24*1.21*1.15,-3)</f>
        <v>202000</v>
      </c>
      <c r="X27" s="11">
        <f>ROUNDUP('табл1 24.08.23'!X24*1.21*1.15,-3)</f>
        <v>204000</v>
      </c>
    </row>
    <row r="28" spans="1:24" ht="18" customHeight="1" x14ac:dyDescent="0.3">
      <c r="A28" s="3">
        <v>3900</v>
      </c>
      <c r="B28" s="11">
        <f>ROUNDUP('табл1 24.08.23'!B25*1.21*1.15,-3)</f>
        <v>119000</v>
      </c>
      <c r="C28" s="11">
        <f>ROUNDUP('табл1 24.08.23'!C25*1.21*1.15,-3)</f>
        <v>120000</v>
      </c>
      <c r="D28" s="11">
        <f>ROUNDUP('табл1 24.08.23'!D25*1.21*1.15,-3)</f>
        <v>122000</v>
      </c>
      <c r="E28" s="11">
        <f>ROUNDUP('табл1 24.08.23'!E25*1.21*1.15,-3)</f>
        <v>123000</v>
      </c>
      <c r="F28" s="11">
        <f>ROUNDUP('табл1 24.08.23'!F25*1.21*1.15,-3)</f>
        <v>124000</v>
      </c>
      <c r="G28" s="11">
        <f>ROUNDUP('табл1 24.08.23'!G25*1.21*1.15,-3)</f>
        <v>135000</v>
      </c>
      <c r="H28" s="11">
        <f>ROUNDUP('табл1 24.08.23'!H25*1.21*1.15,-3)</f>
        <v>147000</v>
      </c>
      <c r="I28" s="11">
        <f>ROUNDUP('табл1 24.08.23'!I25*1.21*1.15,-3)</f>
        <v>151000</v>
      </c>
      <c r="J28" s="11">
        <f>ROUNDUP('табл1 24.08.23'!J25*1.21*1.15,-3)</f>
        <v>156000</v>
      </c>
      <c r="K28" s="11">
        <f>ROUNDUP('табл1 24.08.23'!K25*1.21*1.15,-3)</f>
        <v>162000</v>
      </c>
      <c r="L28" s="11">
        <f>ROUNDUP('табл1 24.08.23'!L25*1.21*1.15,-3)</f>
        <v>169000</v>
      </c>
      <c r="M28" s="11">
        <f>ROUNDUP('табл1 24.08.23'!M25*1.21*1.15,-3)</f>
        <v>176000</v>
      </c>
      <c r="N28" s="11">
        <f>ROUNDUP('табл1 24.08.23'!N25*1.21*1.15,-3)</f>
        <v>180000</v>
      </c>
      <c r="O28" s="11">
        <f>ROUNDUP('табл1 24.08.23'!O25*1.21*1.15,-3)</f>
        <v>183000</v>
      </c>
      <c r="P28" s="11">
        <f>ROUNDUP('табл1 24.08.23'!P25*1.21*1.15,-3)</f>
        <v>186000</v>
      </c>
      <c r="Q28" s="11">
        <f>ROUNDUP('табл1 24.08.23'!Q25*1.21*1.15,-3)</f>
        <v>190000</v>
      </c>
      <c r="R28" s="11">
        <f>ROUNDUP('табл1 24.08.23'!R25*1.21*1.15,-3)</f>
        <v>193000</v>
      </c>
      <c r="S28" s="11">
        <f>ROUNDUP('табл1 24.08.23'!S25*1.21*1.15,-3)</f>
        <v>197000</v>
      </c>
      <c r="T28" s="11">
        <f>ROUNDUP('табл1 24.08.23'!T25*1.21*1.15,-3)</f>
        <v>199000</v>
      </c>
      <c r="U28" s="11">
        <f>ROUNDUP('табл1 24.08.23'!U25*1.21*1.15,-3)</f>
        <v>201000</v>
      </c>
      <c r="V28" s="11">
        <f>ROUNDUP('табл1 24.08.23'!V25*1.21*1.15,-3)</f>
        <v>204000</v>
      </c>
      <c r="W28" s="11">
        <f>ROUNDUP('табл1 24.08.23'!W25*1.21*1.15,-3)</f>
        <v>204000</v>
      </c>
      <c r="X28" s="11">
        <f>ROUNDUP('табл1 24.08.23'!X25*1.21*1.15,-3)</f>
        <v>205000</v>
      </c>
    </row>
    <row r="29" spans="1:24" ht="18" customHeight="1" x14ac:dyDescent="0.3">
      <c r="A29" s="3">
        <v>4000</v>
      </c>
      <c r="B29" s="11">
        <f>ROUNDUP('табл1 24.08.23'!B26*1.21*1.15,-3)</f>
        <v>123000</v>
      </c>
      <c r="C29" s="11">
        <f>ROUNDUP('табл1 24.08.23'!C26*1.21*1.15,-3)</f>
        <v>124000</v>
      </c>
      <c r="D29" s="11">
        <f>ROUNDUP('табл1 24.08.23'!D26*1.21*1.15,-3)</f>
        <v>126000</v>
      </c>
      <c r="E29" s="11">
        <f>ROUNDUP('табл1 24.08.23'!E26*1.21*1.15,-3)</f>
        <v>129000</v>
      </c>
      <c r="F29" s="11">
        <f>ROUNDUP('табл1 24.08.23'!F26*1.21*1.15,-3)</f>
        <v>131000</v>
      </c>
      <c r="G29" s="11">
        <f>ROUNDUP('табл1 24.08.23'!G26*1.21*1.15,-3)</f>
        <v>141000</v>
      </c>
      <c r="H29" s="11">
        <f>ROUNDUP('табл1 24.08.23'!H26*1.21*1.15,-3)</f>
        <v>151000</v>
      </c>
      <c r="I29" s="11">
        <f>ROUNDUP('табл1 24.08.23'!I26*1.21*1.15,-3)</f>
        <v>152000</v>
      </c>
      <c r="J29" s="11">
        <f>ROUNDUP('табл1 24.08.23'!J26*1.21*1.15,-3)</f>
        <v>158000</v>
      </c>
      <c r="K29" s="11">
        <f>ROUNDUP('табл1 24.08.23'!K26*1.21*1.15,-3)</f>
        <v>163000</v>
      </c>
      <c r="L29" s="11">
        <f>ROUNDUP('табл1 24.08.23'!L26*1.21*1.15,-3)</f>
        <v>173000</v>
      </c>
      <c r="M29" s="11">
        <f>ROUNDUP('табл1 24.08.23'!M26*1.21*1.15,-3)</f>
        <v>180000</v>
      </c>
      <c r="N29" s="11">
        <f>ROUNDUP('табл1 24.08.23'!N26*1.21*1.15,-3)</f>
        <v>188000</v>
      </c>
      <c r="O29" s="11">
        <f>ROUNDUP('табл1 24.08.23'!O26*1.21*1.15,-3)</f>
        <v>190000</v>
      </c>
      <c r="P29" s="11">
        <f>ROUNDUP('табл1 24.08.23'!P26*1.21*1.15,-3)</f>
        <v>193000</v>
      </c>
      <c r="Q29" s="11">
        <f>ROUNDUP('табл1 24.08.23'!Q26*1.21*1.15,-3)</f>
        <v>194000</v>
      </c>
      <c r="R29" s="11">
        <f>ROUNDUP('табл1 24.08.23'!R26*1.21*1.15,-3)</f>
        <v>197000</v>
      </c>
      <c r="S29" s="11">
        <f>ROUNDUP('табл1 24.08.23'!S26*1.21*1.15,-3)</f>
        <v>199000</v>
      </c>
      <c r="T29" s="11">
        <f>ROUNDUP('табл1 24.08.23'!T26*1.21*1.15,-3)</f>
        <v>201000</v>
      </c>
      <c r="U29" s="11">
        <f>ROUNDUP('табл1 24.08.23'!U26*1.21*1.15,-3)</f>
        <v>204000</v>
      </c>
      <c r="V29" s="11">
        <f>ROUNDUP('табл1 24.08.23'!V26*1.21*1.15,-3)</f>
        <v>205000</v>
      </c>
      <c r="W29" s="11">
        <f>ROUNDUP('табл1 24.08.23'!W26*1.21*1.15,-3)</f>
        <v>206000</v>
      </c>
      <c r="X29" s="11">
        <f>ROUNDUP('табл1 24.08.23'!X26*1.21*1.15,-3)</f>
        <v>208000</v>
      </c>
    </row>
    <row r="30" spans="1:24" ht="18" customHeight="1" x14ac:dyDescent="0.3">
      <c r="A30" s="3">
        <v>4100</v>
      </c>
      <c r="B30" s="11">
        <f>ROUNDUP('табл1 24.08.23'!B27*1.21*1.15,-3)</f>
        <v>124000</v>
      </c>
      <c r="C30" s="11">
        <f>ROUNDUP('табл1 24.08.23'!C27*1.21*1.15,-3)</f>
        <v>127000</v>
      </c>
      <c r="D30" s="11">
        <f>ROUNDUP('табл1 24.08.23'!D27*1.21*1.15,-3)</f>
        <v>130000</v>
      </c>
      <c r="E30" s="11">
        <f>ROUNDUP('табл1 24.08.23'!E27*1.21*1.15,-3)</f>
        <v>133000</v>
      </c>
      <c r="F30" s="11">
        <f>ROUNDUP('табл1 24.08.23'!F27*1.21*1.15,-3)</f>
        <v>134000</v>
      </c>
      <c r="G30" s="11">
        <f>ROUNDUP('табл1 24.08.23'!G27*1.21*1.15,-3)</f>
        <v>142000</v>
      </c>
      <c r="H30" s="11">
        <f>ROUNDUP('табл1 24.08.23'!H27*1.21*1.15,-3)</f>
        <v>152000</v>
      </c>
      <c r="I30" s="11">
        <f>ROUNDUP('табл1 24.08.23'!I27*1.21*1.15,-3)</f>
        <v>154000</v>
      </c>
      <c r="J30" s="11">
        <f>ROUNDUP('табл1 24.08.23'!J27*1.21*1.15,-3)</f>
        <v>158000</v>
      </c>
      <c r="K30" s="11">
        <f>ROUNDUP('табл1 24.08.23'!K27*1.21*1.15,-3)</f>
        <v>166000</v>
      </c>
      <c r="L30" s="11">
        <f>ROUNDUP('табл1 24.08.23'!L27*1.21*1.15,-3)</f>
        <v>177000</v>
      </c>
      <c r="M30" s="11">
        <f>ROUNDUP('табл1 24.08.23'!M27*1.21*1.15,-3)</f>
        <v>183000</v>
      </c>
      <c r="N30" s="11">
        <f>ROUNDUP('табл1 24.08.23'!N27*1.21*1.15,-3)</f>
        <v>190000</v>
      </c>
      <c r="O30" s="11">
        <f>ROUNDUP('табл1 24.08.23'!O27*1.21*1.15,-3)</f>
        <v>191000</v>
      </c>
      <c r="P30" s="11">
        <f>ROUNDUP('табл1 24.08.23'!P27*1.21*1.15,-3)</f>
        <v>194000</v>
      </c>
      <c r="Q30" s="11">
        <f>ROUNDUP('табл1 24.08.23'!Q27*1.21*1.15,-3)</f>
        <v>195000</v>
      </c>
      <c r="R30" s="11">
        <f>ROUNDUP('табл1 24.08.23'!R27*1.21*1.15,-3)</f>
        <v>198000</v>
      </c>
      <c r="S30" s="11">
        <f>ROUNDUP('табл1 24.08.23'!S27*1.21*1.15,-3)</f>
        <v>199000</v>
      </c>
      <c r="T30" s="11">
        <f>ROUNDUP('табл1 24.08.23'!T27*1.21*1.15,-3)</f>
        <v>202000</v>
      </c>
      <c r="U30" s="11">
        <f>ROUNDUP('табл1 24.08.23'!U27*1.21*1.15,-3)</f>
        <v>204000</v>
      </c>
      <c r="V30" s="11">
        <f>ROUNDUP('табл1 24.08.23'!V27*1.21*1.15,-3)</f>
        <v>206000</v>
      </c>
      <c r="W30" s="11">
        <f>ROUNDUP('табл1 24.08.23'!W27*1.21*1.15,-3)</f>
        <v>208000</v>
      </c>
      <c r="X30" s="11">
        <f>ROUNDUP('табл1 24.08.23'!X27*1.21*1.15,-3)</f>
        <v>209000</v>
      </c>
    </row>
    <row r="31" spans="1:24" ht="18" customHeight="1" x14ac:dyDescent="0.3">
      <c r="A31" s="36">
        <v>4200</v>
      </c>
      <c r="B31" s="11">
        <f>ROUNDUP('табл1 24.08.23'!B28*1.21*1.15,-3)</f>
        <v>126000</v>
      </c>
      <c r="C31" s="11">
        <f>ROUNDUP('табл1 24.08.23'!C28*1.21*1.15,-3)</f>
        <v>130000</v>
      </c>
      <c r="D31" s="11">
        <f>ROUNDUP('табл1 24.08.23'!D28*1.21*1.15,-3)</f>
        <v>133000</v>
      </c>
      <c r="E31" s="11">
        <f>ROUNDUP('табл1 24.08.23'!E28*1.21*1.15,-3)</f>
        <v>135000</v>
      </c>
      <c r="F31" s="11">
        <f>ROUNDUP('табл1 24.08.23'!F28*1.21*1.15,-3)</f>
        <v>138000</v>
      </c>
      <c r="G31" s="11">
        <f>ROUNDUP('табл1 24.08.23'!G28*1.21*1.15,-3)</f>
        <v>145000</v>
      </c>
      <c r="H31" s="11">
        <f>ROUNDUP('табл1 24.08.23'!H28*1.21*1.15,-3)</f>
        <v>152000</v>
      </c>
      <c r="I31" s="11">
        <f>ROUNDUP('табл1 24.08.23'!I28*1.21*1.15,-3)</f>
        <v>155000</v>
      </c>
      <c r="J31" s="11">
        <f>ROUNDUP('табл1 24.08.23'!J28*1.21*1.15,-3)</f>
        <v>156000</v>
      </c>
      <c r="K31" s="11">
        <f>ROUNDUP('табл1 24.08.23'!K28*1.21*1.15,-3)</f>
        <v>169000</v>
      </c>
      <c r="L31" s="11">
        <f>ROUNDUP('табл1 24.08.23'!L28*1.21*1.15,-3)</f>
        <v>181000</v>
      </c>
      <c r="M31" s="11">
        <f>ROUNDUP('табл1 24.08.23'!M28*1.21*1.15,-3)</f>
        <v>186000</v>
      </c>
      <c r="N31" s="11">
        <f>ROUNDUP('табл1 24.08.23'!N28*1.21*1.15,-3)</f>
        <v>190000</v>
      </c>
      <c r="O31" s="11">
        <f>ROUNDUP('табл1 24.08.23'!O28*1.21*1.15,-3)</f>
        <v>193000</v>
      </c>
      <c r="P31" s="11">
        <f>ROUNDUP('табл1 24.08.23'!P28*1.21*1.15,-3)</f>
        <v>194000</v>
      </c>
      <c r="Q31" s="11">
        <f>ROUNDUP('табл1 24.08.23'!Q28*1.21*1.15,-3)</f>
        <v>197000</v>
      </c>
      <c r="R31" s="11">
        <f>ROUNDUP('табл1 24.08.23'!R28*1.21*1.15,-3)</f>
        <v>198000</v>
      </c>
      <c r="S31" s="11">
        <f>ROUNDUP('табл1 24.08.23'!S28*1.21*1.15,-3)</f>
        <v>201000</v>
      </c>
      <c r="T31" s="11">
        <f>ROUNDUP('табл1 24.08.23'!T28*1.21*1.15,-3)</f>
        <v>204000</v>
      </c>
      <c r="U31" s="11">
        <f>ROUNDUP('табл1 24.08.23'!U28*1.21*1.15,-3)</f>
        <v>205000</v>
      </c>
      <c r="V31" s="11">
        <f>ROUNDUP('табл1 24.08.23'!V28*1.21*1.15,-3)</f>
        <v>208000</v>
      </c>
      <c r="W31" s="11">
        <f>ROUNDUP('табл1 24.08.23'!W28*1.21*1.15,-3)</f>
        <v>209000</v>
      </c>
      <c r="X31" s="11">
        <f>ROUNDUP('табл1 24.08.23'!X28*1.21*1.15,-3)</f>
        <v>212000</v>
      </c>
    </row>
    <row r="32" spans="1:24" x14ac:dyDescent="0.3">
      <c r="A32" s="37"/>
      <c r="B32" s="71"/>
      <c r="C32" s="71"/>
      <c r="D32" s="71"/>
      <c r="E32" s="34"/>
      <c r="F32" s="34"/>
      <c r="G32" s="34"/>
      <c r="H32" s="71"/>
      <c r="I32" s="71"/>
      <c r="J32" s="45"/>
      <c r="K32" s="45"/>
      <c r="L32" s="45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110"/>
    </row>
    <row r="33" spans="1:24" ht="17.399999999999999" customHeight="1" x14ac:dyDescent="0.3">
      <c r="A33" s="111" t="s">
        <v>2</v>
      </c>
      <c r="B33" s="111"/>
      <c r="C33" s="71"/>
      <c r="D33" s="115" t="s">
        <v>21</v>
      </c>
      <c r="E33" s="115"/>
      <c r="F33" s="115"/>
      <c r="G33" s="115"/>
      <c r="H33" s="71"/>
      <c r="I33" s="119" t="s">
        <v>34</v>
      </c>
      <c r="J33" s="119"/>
      <c r="K33" s="119"/>
      <c r="L33" s="119" t="s">
        <v>35</v>
      </c>
      <c r="M33" s="119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110"/>
    </row>
    <row r="34" spans="1:24" ht="18" x14ac:dyDescent="0.3">
      <c r="A34" s="38" t="s">
        <v>3</v>
      </c>
      <c r="B34" s="39" t="s">
        <v>4</v>
      </c>
      <c r="C34" s="71"/>
      <c r="D34" s="113" t="s">
        <v>22</v>
      </c>
      <c r="E34" s="114"/>
      <c r="F34" s="113" t="s">
        <v>23</v>
      </c>
      <c r="G34" s="113"/>
      <c r="I34" s="121" t="s">
        <v>36</v>
      </c>
      <c r="J34" s="121"/>
      <c r="K34" s="121"/>
      <c r="L34" s="120">
        <f>ROUNDUP(6000*1.21*1.15,-2)</f>
        <v>8400</v>
      </c>
      <c r="M34" s="120"/>
      <c r="N34" s="71"/>
      <c r="O34" s="71"/>
      <c r="P34" s="71"/>
      <c r="Q34" s="112" t="s">
        <v>5</v>
      </c>
      <c r="R34" s="112"/>
      <c r="S34" s="112"/>
      <c r="T34" s="112"/>
      <c r="U34" s="112" t="s">
        <v>14</v>
      </c>
      <c r="V34" s="71"/>
      <c r="W34" s="71"/>
      <c r="X34" s="110"/>
    </row>
    <row r="35" spans="1:24" x14ac:dyDescent="0.3">
      <c r="A35" s="40" t="s">
        <v>6</v>
      </c>
      <c r="B35" s="41">
        <v>9000</v>
      </c>
      <c r="C35" s="71"/>
      <c r="D35" s="116" t="s">
        <v>37</v>
      </c>
      <c r="E35" s="117"/>
      <c r="F35" s="118">
        <v>3000</v>
      </c>
      <c r="G35" s="118"/>
      <c r="M35" s="71"/>
      <c r="N35" s="71"/>
      <c r="O35" s="71"/>
      <c r="P35" s="71"/>
      <c r="Q35" s="112"/>
      <c r="R35" s="112"/>
      <c r="S35" s="112"/>
      <c r="T35" s="112"/>
      <c r="U35" s="112"/>
      <c r="V35" s="71"/>
      <c r="W35" s="71"/>
      <c r="X35" s="110"/>
    </row>
    <row r="36" spans="1:24" ht="15.65" customHeight="1" x14ac:dyDescent="0.3">
      <c r="A36" s="40" t="s">
        <v>7</v>
      </c>
      <c r="B36" s="41">
        <v>15000</v>
      </c>
      <c r="C36" s="71"/>
      <c r="D36" s="116" t="s">
        <v>24</v>
      </c>
      <c r="E36" s="117"/>
      <c r="F36" s="118">
        <v>1500</v>
      </c>
      <c r="G36" s="118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110"/>
    </row>
    <row r="37" spans="1:24" x14ac:dyDescent="0.3">
      <c r="A37" s="40" t="s">
        <v>9</v>
      </c>
      <c r="B37" s="41">
        <v>21000</v>
      </c>
      <c r="C37" s="71"/>
      <c r="D37" s="133" t="s">
        <v>25</v>
      </c>
      <c r="E37" s="134"/>
      <c r="F37" s="130">
        <v>1500</v>
      </c>
      <c r="G37" s="131"/>
      <c r="M37" s="71"/>
      <c r="N37" s="71"/>
      <c r="O37" s="71"/>
      <c r="P37" s="71"/>
      <c r="Q37" s="162" t="s">
        <v>182</v>
      </c>
      <c r="R37" s="132"/>
      <c r="S37" s="132"/>
      <c r="T37" s="132"/>
      <c r="U37" s="132"/>
      <c r="V37" s="71"/>
      <c r="W37" s="71"/>
      <c r="X37" s="110"/>
    </row>
    <row r="38" spans="1:24" ht="15.65" customHeight="1" x14ac:dyDescent="0.3">
      <c r="A38" s="40" t="s">
        <v>10</v>
      </c>
      <c r="B38" s="41">
        <v>25000</v>
      </c>
      <c r="C38" s="71"/>
      <c r="D38" s="133" t="s">
        <v>26</v>
      </c>
      <c r="E38" s="134"/>
      <c r="F38" s="130">
        <v>1500</v>
      </c>
      <c r="G38" s="131"/>
      <c r="O38" s="71"/>
      <c r="P38" s="71"/>
      <c r="Q38" s="132"/>
      <c r="R38" s="132"/>
      <c r="S38" s="132"/>
      <c r="T38" s="132"/>
      <c r="U38" s="132"/>
      <c r="V38" s="71"/>
      <c r="W38" s="71"/>
      <c r="X38" s="110"/>
    </row>
    <row r="39" spans="1:24" ht="15.65" customHeight="1" x14ac:dyDescent="0.3">
      <c r="A39" s="70"/>
      <c r="B39" s="70"/>
      <c r="C39" s="71"/>
      <c r="D39" s="133" t="s">
        <v>27</v>
      </c>
      <c r="E39" s="134"/>
      <c r="F39" s="130">
        <v>2000</v>
      </c>
      <c r="G39" s="131"/>
      <c r="O39" s="71"/>
      <c r="P39" s="71"/>
      <c r="Q39" s="132"/>
      <c r="R39" s="132"/>
      <c r="S39" s="132"/>
      <c r="T39" s="132"/>
      <c r="U39" s="132"/>
      <c r="V39" s="71"/>
      <c r="W39" s="71"/>
      <c r="X39" s="110"/>
    </row>
    <row r="40" spans="1:24" ht="15.65" customHeight="1" x14ac:dyDescent="0.3">
      <c r="A40" s="70"/>
      <c r="B40" s="70"/>
      <c r="C40" s="70"/>
      <c r="D40" s="133" t="s">
        <v>28</v>
      </c>
      <c r="E40" s="134"/>
      <c r="F40" s="130">
        <v>3000</v>
      </c>
      <c r="G40" s="131"/>
      <c r="M40" s="71"/>
      <c r="N40" s="71"/>
      <c r="O40" s="71"/>
      <c r="P40" s="71"/>
      <c r="Q40" s="132"/>
      <c r="R40" s="132"/>
      <c r="S40" s="132"/>
      <c r="T40" s="132"/>
      <c r="U40" s="132"/>
      <c r="V40" s="71"/>
      <c r="W40" s="71"/>
      <c r="X40" s="110"/>
    </row>
    <row r="41" spans="1:24" ht="15.65" customHeight="1" x14ac:dyDescent="0.3">
      <c r="A41" s="70"/>
      <c r="B41" s="70"/>
      <c r="C41" s="70"/>
      <c r="D41" s="133" t="s">
        <v>29</v>
      </c>
      <c r="E41" s="134"/>
      <c r="F41" s="130" t="s">
        <v>178</v>
      </c>
      <c r="G41" s="131"/>
      <c r="M41" s="71"/>
      <c r="N41" s="71"/>
      <c r="O41" s="71"/>
      <c r="P41" s="71"/>
      <c r="Q41" s="69"/>
      <c r="R41" s="69"/>
      <c r="S41" s="69"/>
      <c r="T41" s="69"/>
      <c r="U41" s="69"/>
      <c r="V41" s="71"/>
      <c r="W41" s="71"/>
      <c r="X41" s="110"/>
    </row>
    <row r="42" spans="1:24" x14ac:dyDescent="0.3">
      <c r="A42" s="70"/>
      <c r="B42" s="70"/>
      <c r="C42" s="70"/>
      <c r="D42" s="133" t="s">
        <v>31</v>
      </c>
      <c r="E42" s="134"/>
      <c r="F42" s="130">
        <v>5000</v>
      </c>
      <c r="G42" s="131"/>
      <c r="M42" s="71"/>
      <c r="N42" s="71"/>
      <c r="O42" s="71"/>
      <c r="P42" s="71"/>
      <c r="Q42" s="69"/>
      <c r="R42" s="69"/>
      <c r="S42" s="69"/>
      <c r="T42" s="69"/>
      <c r="U42" s="69"/>
      <c r="V42" s="71"/>
      <c r="W42" s="71"/>
      <c r="X42" s="110"/>
    </row>
    <row r="43" spans="1:24" ht="18.649999999999999" customHeight="1" x14ac:dyDescent="0.3">
      <c r="A43" s="70"/>
      <c r="B43" s="70"/>
      <c r="C43" s="70"/>
      <c r="D43" s="133" t="s">
        <v>32</v>
      </c>
      <c r="E43" s="134"/>
      <c r="F43" s="130">
        <v>5000</v>
      </c>
      <c r="G43" s="131"/>
      <c r="N43" s="71"/>
      <c r="O43" s="71"/>
      <c r="P43" s="71"/>
      <c r="Q43" s="69"/>
      <c r="R43" s="69"/>
      <c r="S43" s="69"/>
      <c r="T43" s="69"/>
      <c r="U43" s="69"/>
      <c r="V43" s="71"/>
      <c r="W43" s="71"/>
      <c r="X43" s="110"/>
    </row>
    <row r="44" spans="1:24" ht="32.4" customHeight="1" x14ac:dyDescent="0.3">
      <c r="B44" s="70"/>
      <c r="C44" s="70"/>
      <c r="D44" s="122" t="s">
        <v>33</v>
      </c>
      <c r="E44" s="123"/>
      <c r="F44" s="126">
        <v>7000</v>
      </c>
      <c r="G44" s="127"/>
      <c r="P44" s="71"/>
      <c r="Q44" s="69"/>
      <c r="R44" s="69"/>
      <c r="S44" s="69"/>
      <c r="T44" s="69"/>
      <c r="U44" s="69"/>
      <c r="V44" s="71"/>
      <c r="W44" s="71"/>
      <c r="X44" s="110"/>
    </row>
    <row r="45" spans="1:24" ht="15.65" customHeight="1" x14ac:dyDescent="0.3">
      <c r="B45" s="72"/>
      <c r="C45" s="70"/>
      <c r="D45" s="71"/>
      <c r="E45" s="71"/>
      <c r="F45" s="65"/>
      <c r="G45" s="65"/>
      <c r="H45" s="70"/>
      <c r="I45" s="70"/>
      <c r="J45" s="70"/>
      <c r="K45" s="70"/>
      <c r="L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</row>
    <row r="46" spans="1:24" ht="48" customHeight="1" x14ac:dyDescent="0.3">
      <c r="A46" s="94" t="s">
        <v>11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71"/>
      <c r="T46" s="71"/>
      <c r="U46" s="71"/>
      <c r="V46" s="71"/>
      <c r="W46" s="71"/>
      <c r="X46" s="71"/>
    </row>
    <row r="47" spans="1:24" ht="18.649999999999999" customHeight="1" x14ac:dyDescent="0.3">
      <c r="A47" s="161" t="s">
        <v>12</v>
      </c>
      <c r="B47" s="161"/>
      <c r="C47" s="161"/>
      <c r="D47" s="161"/>
      <c r="E47" s="161"/>
      <c r="F47" s="161"/>
      <c r="G47" s="161"/>
      <c r="H47" s="161"/>
      <c r="I47" s="161"/>
      <c r="J47" s="161"/>
    </row>
  </sheetData>
  <mergeCells count="37">
    <mergeCell ref="A7:X7"/>
    <mergeCell ref="X32:X35"/>
    <mergeCell ref="A33:B33"/>
    <mergeCell ref="D33:G33"/>
    <mergeCell ref="I33:K33"/>
    <mergeCell ref="L33:M33"/>
    <mergeCell ref="D34:E34"/>
    <mergeCell ref="F34:G34"/>
    <mergeCell ref="I34:K34"/>
    <mergeCell ref="L34:M34"/>
    <mergeCell ref="Q34:S35"/>
    <mergeCell ref="T34:T35"/>
    <mergeCell ref="U34:U35"/>
    <mergeCell ref="D35:E35"/>
    <mergeCell ref="F35:G35"/>
    <mergeCell ref="X36:X44"/>
    <mergeCell ref="D37:E37"/>
    <mergeCell ref="F37:G37"/>
    <mergeCell ref="Q37:U40"/>
    <mergeCell ref="D38:E38"/>
    <mergeCell ref="F38:G38"/>
    <mergeCell ref="D39:E39"/>
    <mergeCell ref="F39:G39"/>
    <mergeCell ref="D40:E40"/>
    <mergeCell ref="F40:G40"/>
    <mergeCell ref="D36:E36"/>
    <mergeCell ref="F36:G36"/>
    <mergeCell ref="D44:E44"/>
    <mergeCell ref="F44:G44"/>
    <mergeCell ref="A46:R46"/>
    <mergeCell ref="A47:J47"/>
    <mergeCell ref="D41:E41"/>
    <mergeCell ref="F41:G41"/>
    <mergeCell ref="D42:E42"/>
    <mergeCell ref="F42:G42"/>
    <mergeCell ref="D43:E43"/>
    <mergeCell ref="F43:G43"/>
  </mergeCells>
  <pageMargins left="0.19685039370078741" right="0.11811023622047245" top="0.15748031496062992" bottom="0.15748031496062992" header="0.31496062992125984" footer="0.31496062992125984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Table 1</vt:lpstr>
      <vt:lpstr>Table 1(2)</vt:lpstr>
      <vt:lpstr>табл1 24.08.23</vt:lpstr>
      <vt:lpstr>29.08.23</vt:lpstr>
      <vt:lpstr>13.05.24</vt:lpstr>
      <vt:lpstr>'Table 1(2)'!Область_печати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ворота с 25.08.21</dc:title>
  <dc:creator>Карпушкина Анастасия Владимировна</dc:creator>
  <cp:lastModifiedBy>Дм</cp:lastModifiedBy>
  <cp:lastPrinted>2024-05-07T02:07:55Z</cp:lastPrinted>
  <dcterms:created xsi:type="dcterms:W3CDTF">2022-11-25T14:46:13Z</dcterms:created>
  <dcterms:modified xsi:type="dcterms:W3CDTF">2025-05-03T08:42:33Z</dcterms:modified>
</cp:coreProperties>
</file>